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presaenergiadepereira-my.sharepoint.com/personal/lagudeloc_eep_com_co/Documents/EEPBACKUP/300 GERENCIA JURIDICA/300.05 CONTRATOS/TÉRMINOS DE INVITACIÓN/2022/INVITACION GSE 006-2022/"/>
    </mc:Choice>
  </mc:AlternateContent>
  <xr:revisionPtr revIDLastSave="80" documentId="13_ncr:1_{BDB1C30F-C68C-4F26-A401-4D704E30F4FB}" xr6:coauthVersionLast="47" xr6:coauthVersionMax="47" xr10:uidLastSave="{7BB18529-AC51-49FB-AD2E-2C48B44CF6AB}"/>
  <bookViews>
    <workbookView xWindow="-120" yWindow="-120" windowWidth="20730" windowHeight="11160" activeTab="2" xr2:uid="{00000000-000D-0000-FFFF-FFFF00000000}"/>
  </bookViews>
  <sheets>
    <sheet name="REVISIONES" sheetId="1" r:id="rId1"/>
    <sheet name="MANO DE OBRA " sheetId="4" r:id="rId2"/>
    <sheet name="MATERIALES" sheetId="5" r:id="rId3"/>
  </sheets>
  <definedNames>
    <definedName name="_xlnm.Print_Area" localSheetId="1">'MANO DE OBRA '!#REF!</definedName>
    <definedName name="_xlnm.Print_Area" localSheetId="0">REVISIONES!$B$6:$E$76</definedName>
    <definedName name="_xlnm.Print_Titles" localSheetId="1">'MANO DE OBRA '!#REF!</definedName>
    <definedName name="_xlnm.Print_Titles" localSheetId="0">REVISIONES!$6:$6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3" i="5"/>
  <c r="E26" i="5"/>
  <c r="F26" i="5" s="1"/>
  <c r="G26" i="5" s="1"/>
  <c r="E27" i="5"/>
  <c r="F27" i="5" s="1"/>
  <c r="G27" i="5" s="1"/>
  <c r="E25" i="5"/>
  <c r="F25" i="5" s="1"/>
  <c r="G25" i="5" s="1"/>
  <c r="E29" i="5" l="1"/>
  <c r="F29" i="5" s="1"/>
  <c r="G29" i="5" s="1"/>
  <c r="E104" i="5"/>
  <c r="F104" i="5" s="1"/>
  <c r="G104" i="5" s="1"/>
  <c r="E103" i="5"/>
  <c r="F103" i="5" s="1"/>
  <c r="G103" i="5" s="1"/>
  <c r="E102" i="5"/>
  <c r="F102" i="5" s="1"/>
  <c r="G102" i="5" s="1"/>
  <c r="E101" i="5"/>
  <c r="F101" i="5" s="1"/>
  <c r="G101" i="5" s="1"/>
  <c r="E100" i="5"/>
  <c r="F100" i="5" s="1"/>
  <c r="G100" i="5" s="1"/>
  <c r="E99" i="5"/>
  <c r="F99" i="5" s="1"/>
  <c r="G99" i="5" s="1"/>
  <c r="E98" i="5"/>
  <c r="F98" i="5" s="1"/>
  <c r="G98" i="5" s="1"/>
  <c r="E97" i="5"/>
  <c r="F97" i="5" s="1"/>
  <c r="G97" i="5" s="1"/>
  <c r="E96" i="5"/>
  <c r="F96" i="5" s="1"/>
  <c r="G96" i="5" s="1"/>
  <c r="E95" i="5"/>
  <c r="F95" i="5" s="1"/>
  <c r="G95" i="5" s="1"/>
  <c r="E94" i="5"/>
  <c r="F94" i="5" s="1"/>
  <c r="G94" i="5" s="1"/>
  <c r="E93" i="5"/>
  <c r="F93" i="5" s="1"/>
  <c r="G93" i="5" s="1"/>
  <c r="E92" i="5"/>
  <c r="F92" i="5" s="1"/>
  <c r="G92" i="5" s="1"/>
  <c r="E91" i="5"/>
  <c r="F91" i="5" s="1"/>
  <c r="G91" i="5" s="1"/>
  <c r="E90" i="5"/>
  <c r="F90" i="5" s="1"/>
  <c r="G90" i="5" s="1"/>
  <c r="E89" i="5"/>
  <c r="F89" i="5" s="1"/>
  <c r="G89" i="5" s="1"/>
  <c r="E88" i="5"/>
  <c r="F88" i="5" s="1"/>
  <c r="G88" i="5" s="1"/>
  <c r="E87" i="5"/>
  <c r="F87" i="5" s="1"/>
  <c r="G87" i="5" s="1"/>
  <c r="E86" i="5"/>
  <c r="F86" i="5" s="1"/>
  <c r="G86" i="5" s="1"/>
  <c r="E85" i="5"/>
  <c r="F85" i="5" s="1"/>
  <c r="G85" i="5" s="1"/>
  <c r="E84" i="5"/>
  <c r="F84" i="5" s="1"/>
  <c r="G84" i="5" s="1"/>
  <c r="E83" i="5"/>
  <c r="F83" i="5" s="1"/>
  <c r="G83" i="5" s="1"/>
  <c r="E82" i="5"/>
  <c r="F82" i="5" s="1"/>
  <c r="G82" i="5" s="1"/>
  <c r="E81" i="5"/>
  <c r="F81" i="5" s="1"/>
  <c r="G81" i="5" s="1"/>
  <c r="E80" i="5"/>
  <c r="F80" i="5" s="1"/>
  <c r="G80" i="5" s="1"/>
  <c r="E79" i="5"/>
  <c r="F79" i="5" s="1"/>
  <c r="G79" i="5" s="1"/>
  <c r="E78" i="5"/>
  <c r="F78" i="5" s="1"/>
  <c r="G78" i="5" s="1"/>
  <c r="E77" i="5"/>
  <c r="F77" i="5" s="1"/>
  <c r="G77" i="5" s="1"/>
  <c r="E76" i="5"/>
  <c r="F76" i="5" s="1"/>
  <c r="G76" i="5" s="1"/>
  <c r="E75" i="5"/>
  <c r="F75" i="5" s="1"/>
  <c r="G75" i="5" s="1"/>
  <c r="E74" i="5"/>
  <c r="F74" i="5" s="1"/>
  <c r="G74" i="5" s="1"/>
  <c r="E73" i="5"/>
  <c r="F73" i="5" s="1"/>
  <c r="G73" i="5" s="1"/>
  <c r="E72" i="5"/>
  <c r="F72" i="5" s="1"/>
  <c r="G72" i="5" s="1"/>
  <c r="E71" i="5"/>
  <c r="F71" i="5" s="1"/>
  <c r="G71" i="5" s="1"/>
  <c r="E70" i="5"/>
  <c r="F70" i="5" s="1"/>
  <c r="G70" i="5" s="1"/>
  <c r="E69" i="5"/>
  <c r="F69" i="5" s="1"/>
  <c r="G69" i="5" s="1"/>
  <c r="E68" i="5"/>
  <c r="F68" i="5" s="1"/>
  <c r="G68" i="5" s="1"/>
  <c r="E67" i="5"/>
  <c r="F67" i="5" s="1"/>
  <c r="G67" i="5" s="1"/>
  <c r="E66" i="5"/>
  <c r="F66" i="5" s="1"/>
  <c r="G66" i="5" s="1"/>
  <c r="E65" i="5"/>
  <c r="F65" i="5" s="1"/>
  <c r="G65" i="5" s="1"/>
  <c r="E64" i="5"/>
  <c r="F64" i="5" s="1"/>
  <c r="G64" i="5" s="1"/>
  <c r="E63" i="5"/>
  <c r="F63" i="5" s="1"/>
  <c r="G63" i="5" s="1"/>
  <c r="E62" i="5"/>
  <c r="F62" i="5" s="1"/>
  <c r="G62" i="5" s="1"/>
  <c r="E61" i="5"/>
  <c r="F61" i="5" s="1"/>
  <c r="G61" i="5" s="1"/>
  <c r="E60" i="5"/>
  <c r="F60" i="5" s="1"/>
  <c r="G60" i="5" s="1"/>
  <c r="E59" i="5"/>
  <c r="F59" i="5" s="1"/>
  <c r="G59" i="5" s="1"/>
  <c r="E58" i="5"/>
  <c r="F58" i="5" s="1"/>
  <c r="G58" i="5" s="1"/>
  <c r="E57" i="5"/>
  <c r="F57" i="5" s="1"/>
  <c r="G57" i="5" s="1"/>
  <c r="E56" i="5"/>
  <c r="F56" i="5" s="1"/>
  <c r="G56" i="5" s="1"/>
  <c r="E55" i="5"/>
  <c r="F55" i="5" s="1"/>
  <c r="G55" i="5" s="1"/>
  <c r="E54" i="5"/>
  <c r="F54" i="5" s="1"/>
  <c r="G54" i="5" s="1"/>
  <c r="E53" i="5"/>
  <c r="F53" i="5" s="1"/>
  <c r="G53" i="5" s="1"/>
  <c r="E52" i="5"/>
  <c r="F52" i="5" s="1"/>
  <c r="G52" i="5" s="1"/>
  <c r="E51" i="5"/>
  <c r="F51" i="5" s="1"/>
  <c r="G51" i="5" s="1"/>
  <c r="E50" i="5"/>
  <c r="F50" i="5" s="1"/>
  <c r="G50" i="5" s="1"/>
  <c r="E49" i="5"/>
  <c r="F49" i="5" s="1"/>
  <c r="G49" i="5" s="1"/>
  <c r="E48" i="5"/>
  <c r="F48" i="5" s="1"/>
  <c r="G48" i="5" s="1"/>
  <c r="E47" i="5"/>
  <c r="F47" i="5" s="1"/>
  <c r="G47" i="5" s="1"/>
  <c r="E46" i="5"/>
  <c r="F46" i="5" s="1"/>
  <c r="G46" i="5" s="1"/>
  <c r="E45" i="5"/>
  <c r="F45" i="5" s="1"/>
  <c r="G45" i="5" s="1"/>
  <c r="E44" i="5"/>
  <c r="F44" i="5" s="1"/>
  <c r="G44" i="5" s="1"/>
  <c r="E43" i="5"/>
  <c r="F43" i="5" s="1"/>
  <c r="G43" i="5" s="1"/>
  <c r="E42" i="5"/>
  <c r="F42" i="5" s="1"/>
  <c r="G42" i="5" s="1"/>
  <c r="E41" i="5"/>
  <c r="F41" i="5" s="1"/>
  <c r="G41" i="5" s="1"/>
  <c r="E40" i="5"/>
  <c r="F40" i="5" s="1"/>
  <c r="G40" i="5" s="1"/>
  <c r="E39" i="5"/>
  <c r="F39" i="5" s="1"/>
  <c r="G39" i="5" s="1"/>
  <c r="E38" i="5"/>
  <c r="F38" i="5" s="1"/>
  <c r="G38" i="5" s="1"/>
  <c r="E37" i="5"/>
  <c r="F37" i="5" s="1"/>
  <c r="G37" i="5" s="1"/>
  <c r="E36" i="5"/>
  <c r="F36" i="5" s="1"/>
  <c r="G36" i="5" s="1"/>
  <c r="E35" i="5"/>
  <c r="F35" i="5" s="1"/>
  <c r="G35" i="5" s="1"/>
  <c r="E34" i="5"/>
  <c r="F34" i="5" s="1"/>
  <c r="G34" i="5" s="1"/>
  <c r="E33" i="5"/>
  <c r="F33" i="5" s="1"/>
  <c r="G33" i="5" s="1"/>
  <c r="E32" i="5"/>
  <c r="F32" i="5" s="1"/>
  <c r="G32" i="5" s="1"/>
  <c r="E31" i="5"/>
  <c r="F31" i="5" s="1"/>
  <c r="G31" i="5" s="1"/>
  <c r="E30" i="5"/>
  <c r="F30" i="5" s="1"/>
  <c r="G30" i="5" s="1"/>
  <c r="E28" i="5"/>
  <c r="F28" i="5" s="1"/>
  <c r="G28" i="5" s="1"/>
  <c r="E24" i="5"/>
  <c r="F24" i="5" s="1"/>
  <c r="G24" i="5" s="1"/>
  <c r="E23" i="5"/>
  <c r="F23" i="5" s="1"/>
  <c r="G23" i="5" s="1"/>
  <c r="E22" i="5"/>
  <c r="F22" i="5" s="1"/>
  <c r="G22" i="5" s="1"/>
  <c r="E21" i="5"/>
  <c r="F21" i="5" s="1"/>
  <c r="G21" i="5" s="1"/>
  <c r="E20" i="5"/>
  <c r="F20" i="5" s="1"/>
  <c r="G20" i="5" s="1"/>
  <c r="E19" i="5"/>
  <c r="F19" i="5" s="1"/>
  <c r="G19" i="5" s="1"/>
  <c r="E18" i="5"/>
  <c r="F18" i="5" s="1"/>
  <c r="G18" i="5" s="1"/>
  <c r="E17" i="5"/>
  <c r="F17" i="5" s="1"/>
  <c r="G17" i="5" s="1"/>
  <c r="E16" i="5"/>
  <c r="F16" i="5" s="1"/>
  <c r="G16" i="5" s="1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J67" i="4"/>
  <c r="K67" i="4" s="1"/>
  <c r="L67" i="4" s="1"/>
  <c r="F67" i="4"/>
  <c r="G67" i="4" s="1"/>
  <c r="H67" i="4" s="1"/>
  <c r="J66" i="4"/>
  <c r="K66" i="4" s="1"/>
  <c r="L66" i="4" s="1"/>
  <c r="F66" i="4"/>
  <c r="G66" i="4" s="1"/>
  <c r="H66" i="4" s="1"/>
  <c r="J65" i="4"/>
  <c r="K65" i="4" s="1"/>
  <c r="L65" i="4" s="1"/>
  <c r="F65" i="4"/>
  <c r="G65" i="4" s="1"/>
  <c r="H65" i="4" s="1"/>
  <c r="J64" i="4"/>
  <c r="K64" i="4" s="1"/>
  <c r="L64" i="4" s="1"/>
  <c r="F64" i="4"/>
  <c r="G64" i="4" s="1"/>
  <c r="H64" i="4" s="1"/>
  <c r="J63" i="4"/>
  <c r="K63" i="4" s="1"/>
  <c r="L63" i="4" s="1"/>
  <c r="F63" i="4"/>
  <c r="G63" i="4" s="1"/>
  <c r="H63" i="4" s="1"/>
  <c r="J62" i="4"/>
  <c r="K62" i="4" s="1"/>
  <c r="L62" i="4" s="1"/>
  <c r="F62" i="4"/>
  <c r="G62" i="4" s="1"/>
  <c r="H62" i="4" s="1"/>
  <c r="J61" i="4"/>
  <c r="K61" i="4" s="1"/>
  <c r="L61" i="4" s="1"/>
  <c r="F61" i="4"/>
  <c r="G61" i="4" s="1"/>
  <c r="H61" i="4" s="1"/>
  <c r="J60" i="4"/>
  <c r="K60" i="4" s="1"/>
  <c r="L60" i="4" s="1"/>
  <c r="F60" i="4"/>
  <c r="G60" i="4" s="1"/>
  <c r="H60" i="4" s="1"/>
  <c r="J59" i="4"/>
  <c r="K59" i="4" s="1"/>
  <c r="L59" i="4" s="1"/>
  <c r="F59" i="4"/>
  <c r="G59" i="4" s="1"/>
  <c r="H59" i="4" s="1"/>
  <c r="J58" i="4"/>
  <c r="K58" i="4" s="1"/>
  <c r="L58" i="4" s="1"/>
  <c r="F58" i="4"/>
  <c r="G58" i="4" s="1"/>
  <c r="H58" i="4" s="1"/>
  <c r="J57" i="4"/>
  <c r="K57" i="4" s="1"/>
  <c r="L57" i="4" s="1"/>
  <c r="F57" i="4"/>
  <c r="G57" i="4" s="1"/>
  <c r="H57" i="4" s="1"/>
  <c r="J56" i="4"/>
  <c r="K56" i="4" s="1"/>
  <c r="L56" i="4" s="1"/>
  <c r="F56" i="4"/>
  <c r="G56" i="4" s="1"/>
  <c r="H56" i="4" s="1"/>
  <c r="J55" i="4"/>
  <c r="K55" i="4" s="1"/>
  <c r="L55" i="4" s="1"/>
  <c r="F55" i="4"/>
  <c r="G55" i="4" s="1"/>
  <c r="H55" i="4" s="1"/>
  <c r="J50" i="4"/>
  <c r="K50" i="4" s="1"/>
  <c r="L50" i="4" s="1"/>
  <c r="F50" i="4"/>
  <c r="G50" i="4" s="1"/>
  <c r="H50" i="4" s="1"/>
  <c r="K49" i="4"/>
  <c r="L49" i="4" s="1"/>
  <c r="J49" i="4"/>
  <c r="F49" i="4"/>
  <c r="G49" i="4" s="1"/>
  <c r="H49" i="4" s="1"/>
  <c r="J48" i="4"/>
  <c r="K48" i="4" s="1"/>
  <c r="L48" i="4" s="1"/>
  <c r="F48" i="4"/>
  <c r="G48" i="4" s="1"/>
  <c r="H48" i="4" s="1"/>
  <c r="J47" i="4"/>
  <c r="K47" i="4" s="1"/>
  <c r="L47" i="4" s="1"/>
  <c r="F47" i="4"/>
  <c r="G47" i="4" s="1"/>
  <c r="H47" i="4" s="1"/>
  <c r="J46" i="4"/>
  <c r="K46" i="4" s="1"/>
  <c r="L46" i="4" s="1"/>
  <c r="F46" i="4"/>
  <c r="G46" i="4" s="1"/>
  <c r="H46" i="4" s="1"/>
  <c r="J45" i="4"/>
  <c r="K45" i="4" s="1"/>
  <c r="L45" i="4" s="1"/>
  <c r="F45" i="4"/>
  <c r="G45" i="4" s="1"/>
  <c r="H45" i="4" s="1"/>
  <c r="J44" i="4"/>
  <c r="K44" i="4" s="1"/>
  <c r="L44" i="4" s="1"/>
  <c r="F44" i="4"/>
  <c r="G44" i="4" s="1"/>
  <c r="H44" i="4" s="1"/>
  <c r="J43" i="4"/>
  <c r="K43" i="4" s="1"/>
  <c r="L43" i="4" s="1"/>
  <c r="F43" i="4"/>
  <c r="G43" i="4" s="1"/>
  <c r="H43" i="4" s="1"/>
  <c r="J42" i="4"/>
  <c r="K42" i="4" s="1"/>
  <c r="L42" i="4" s="1"/>
  <c r="F42" i="4"/>
  <c r="G42" i="4" s="1"/>
  <c r="H42" i="4" s="1"/>
  <c r="J41" i="4"/>
  <c r="K41" i="4" s="1"/>
  <c r="L41" i="4" s="1"/>
  <c r="F41" i="4"/>
  <c r="G41" i="4" s="1"/>
  <c r="H41" i="4" s="1"/>
  <c r="J40" i="4"/>
  <c r="K40" i="4" s="1"/>
  <c r="L40" i="4" s="1"/>
  <c r="F40" i="4"/>
  <c r="G40" i="4" s="1"/>
  <c r="H40" i="4" s="1"/>
  <c r="J39" i="4"/>
  <c r="K39" i="4" s="1"/>
  <c r="L39" i="4" s="1"/>
  <c r="F39" i="4"/>
  <c r="G39" i="4" s="1"/>
  <c r="H39" i="4" s="1"/>
  <c r="J38" i="4"/>
  <c r="K38" i="4" s="1"/>
  <c r="L38" i="4" s="1"/>
  <c r="F38" i="4"/>
  <c r="G38" i="4" s="1"/>
  <c r="H38" i="4" s="1"/>
  <c r="J33" i="4"/>
  <c r="K33" i="4" s="1"/>
  <c r="L33" i="4" s="1"/>
  <c r="F33" i="4"/>
  <c r="G33" i="4" s="1"/>
  <c r="H33" i="4" s="1"/>
  <c r="J32" i="4"/>
  <c r="K32" i="4" s="1"/>
  <c r="L32" i="4" s="1"/>
  <c r="F32" i="4"/>
  <c r="G32" i="4" s="1"/>
  <c r="H32" i="4" s="1"/>
  <c r="J31" i="4"/>
  <c r="K31" i="4" s="1"/>
  <c r="L31" i="4" s="1"/>
  <c r="F31" i="4"/>
  <c r="G31" i="4" s="1"/>
  <c r="H31" i="4" s="1"/>
  <c r="J30" i="4"/>
  <c r="K30" i="4" s="1"/>
  <c r="L30" i="4" s="1"/>
  <c r="F30" i="4"/>
  <c r="G30" i="4" s="1"/>
  <c r="H30" i="4" s="1"/>
  <c r="J29" i="4"/>
  <c r="K29" i="4" s="1"/>
  <c r="L29" i="4" s="1"/>
  <c r="F29" i="4"/>
  <c r="G29" i="4" s="1"/>
  <c r="H29" i="4" s="1"/>
  <c r="J28" i="4"/>
  <c r="K28" i="4" s="1"/>
  <c r="L28" i="4" s="1"/>
  <c r="F28" i="4"/>
  <c r="G28" i="4" s="1"/>
  <c r="H28" i="4" s="1"/>
  <c r="J27" i="4"/>
  <c r="K27" i="4" s="1"/>
  <c r="L27" i="4" s="1"/>
  <c r="F27" i="4"/>
  <c r="G27" i="4" s="1"/>
  <c r="H27" i="4" s="1"/>
  <c r="J26" i="4"/>
  <c r="K26" i="4" s="1"/>
  <c r="L26" i="4" s="1"/>
  <c r="F26" i="4"/>
  <c r="G26" i="4" s="1"/>
  <c r="H26" i="4" s="1"/>
  <c r="J25" i="4"/>
  <c r="K25" i="4" s="1"/>
  <c r="L25" i="4" s="1"/>
  <c r="F25" i="4"/>
  <c r="G25" i="4" s="1"/>
  <c r="H25" i="4" s="1"/>
  <c r="J24" i="4"/>
  <c r="K24" i="4" s="1"/>
  <c r="L24" i="4" s="1"/>
  <c r="F24" i="4"/>
  <c r="G24" i="4" s="1"/>
  <c r="H24" i="4" s="1"/>
  <c r="J23" i="4"/>
  <c r="K23" i="4" s="1"/>
  <c r="L23" i="4" s="1"/>
  <c r="F23" i="4"/>
  <c r="G23" i="4" s="1"/>
  <c r="H23" i="4" s="1"/>
  <c r="J22" i="4"/>
  <c r="K22" i="4" s="1"/>
  <c r="L22" i="4" s="1"/>
  <c r="F22" i="4"/>
  <c r="G22" i="4" s="1"/>
  <c r="H22" i="4" s="1"/>
  <c r="J21" i="4"/>
  <c r="K21" i="4" s="1"/>
  <c r="L21" i="4" s="1"/>
  <c r="F21" i="4"/>
  <c r="G21" i="4" s="1"/>
  <c r="H21" i="4" s="1"/>
  <c r="I19" i="4"/>
  <c r="J15" i="4"/>
  <c r="K15" i="4" s="1"/>
  <c r="L15" i="4" s="1"/>
  <c r="F15" i="4"/>
  <c r="G15" i="4" s="1"/>
  <c r="H15" i="4" s="1"/>
  <c r="J14" i="4"/>
  <c r="K14" i="4" s="1"/>
  <c r="L14" i="4" s="1"/>
  <c r="F14" i="4"/>
  <c r="G14" i="4" s="1"/>
  <c r="H14" i="4" s="1"/>
  <c r="J13" i="4"/>
  <c r="K13" i="4" s="1"/>
  <c r="L13" i="4" s="1"/>
  <c r="F13" i="4"/>
  <c r="G13" i="4" s="1"/>
  <c r="I62" i="1" l="1"/>
  <c r="J62" i="1" s="1"/>
  <c r="I63" i="1"/>
  <c r="J63" i="1" s="1"/>
  <c r="I64" i="1"/>
  <c r="J64" i="1" s="1"/>
  <c r="I65" i="1"/>
  <c r="J65" i="1"/>
  <c r="I66" i="1"/>
  <c r="J66" i="1" s="1"/>
  <c r="F51" i="1"/>
  <c r="F52" i="1"/>
  <c r="F53" i="1"/>
  <c r="F54" i="1"/>
  <c r="F55" i="1"/>
  <c r="F56" i="1"/>
  <c r="F57" i="1"/>
  <c r="F58" i="1"/>
  <c r="F59" i="1"/>
  <c r="F60" i="1"/>
  <c r="F61" i="1"/>
  <c r="F62" i="1"/>
  <c r="G62" i="1" s="1"/>
  <c r="F63" i="1"/>
  <c r="G63" i="1" s="1"/>
  <c r="F64" i="1"/>
  <c r="G64" i="1" s="1"/>
  <c r="F65" i="1"/>
  <c r="G65" i="1" s="1"/>
  <c r="F66" i="1"/>
  <c r="G66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3" i="1"/>
  <c r="F9" i="1"/>
  <c r="F10" i="1"/>
  <c r="F11" i="1"/>
  <c r="F12" i="1"/>
  <c r="F13" i="1"/>
  <c r="F14" i="1"/>
  <c r="F15" i="1"/>
  <c r="F16" i="1"/>
  <c r="F17" i="1"/>
  <c r="I74" i="1"/>
  <c r="J74" i="1" s="1"/>
  <c r="I75" i="1"/>
  <c r="J75" i="1" s="1"/>
  <c r="I76" i="1"/>
  <c r="J76" i="1" s="1"/>
  <c r="G74" i="1"/>
  <c r="G75" i="1"/>
  <c r="F74" i="1"/>
  <c r="F75" i="1"/>
  <c r="F76" i="1"/>
  <c r="G76" i="1" s="1"/>
  <c r="B52" i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73" i="1" s="1"/>
  <c r="B74" i="1" s="1"/>
  <c r="B75" i="1" s="1"/>
  <c r="B76" i="1" s="1"/>
  <c r="B51" i="1"/>
  <c r="I44" i="1"/>
  <c r="J44" i="1" s="1"/>
  <c r="I45" i="1"/>
  <c r="J45" i="1" s="1"/>
  <c r="G44" i="1"/>
  <c r="G45" i="1"/>
  <c r="G39" i="1" l="1"/>
  <c r="I39" i="1"/>
  <c r="J39" i="1" s="1"/>
  <c r="G40" i="1"/>
  <c r="I40" i="1"/>
  <c r="J40" i="1" s="1"/>
  <c r="G41" i="1"/>
  <c r="I41" i="1"/>
  <c r="J41" i="1" s="1"/>
  <c r="G42" i="1"/>
  <c r="I42" i="1"/>
  <c r="J42" i="1" s="1"/>
  <c r="G43" i="1"/>
  <c r="I43" i="1"/>
  <c r="J43" i="1" s="1"/>
  <c r="I8" i="1"/>
  <c r="J8" i="1" s="1"/>
  <c r="F8" i="1"/>
  <c r="G8" i="1" s="1"/>
  <c r="G13" i="1"/>
  <c r="I13" i="1"/>
  <c r="J13" i="1" s="1"/>
  <c r="I9" i="1" l="1"/>
  <c r="J9" i="1" s="1"/>
  <c r="I10" i="1"/>
  <c r="J10" i="1" s="1"/>
  <c r="I11" i="1"/>
  <c r="J11" i="1" s="1"/>
  <c r="I12" i="1"/>
  <c r="J12" i="1" s="1"/>
  <c r="I14" i="1"/>
  <c r="J14" i="1" s="1"/>
  <c r="I15" i="1"/>
  <c r="J15" i="1" s="1"/>
  <c r="I16" i="1"/>
  <c r="J16" i="1" s="1"/>
  <c r="I17" i="1"/>
  <c r="J17" i="1" s="1"/>
  <c r="I73" i="1"/>
  <c r="J73" i="1" s="1"/>
  <c r="F73" i="1"/>
  <c r="G73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G51" i="1"/>
  <c r="G52" i="1"/>
  <c r="G53" i="1"/>
  <c r="G54" i="1"/>
  <c r="G55" i="1"/>
  <c r="G56" i="1"/>
  <c r="G57" i="1"/>
  <c r="G58" i="1"/>
  <c r="G59" i="1"/>
  <c r="G60" i="1"/>
  <c r="G61" i="1"/>
  <c r="I50" i="1"/>
  <c r="J50" i="1" s="1"/>
  <c r="F50" i="1"/>
  <c r="G50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I23" i="1"/>
  <c r="J23" i="1" s="1"/>
  <c r="G23" i="1"/>
  <c r="G9" i="1"/>
  <c r="G10" i="1"/>
  <c r="G11" i="1"/>
  <c r="G12" i="1"/>
  <c r="G14" i="1"/>
  <c r="G15" i="1"/>
  <c r="G16" i="1"/>
  <c r="G17" i="1"/>
</calcChain>
</file>

<file path=xl/sharedStrings.xml><?xml version="1.0" encoding="utf-8"?>
<sst xmlns="http://schemas.openxmlformats.org/spreadsheetml/2006/main" count="487" uniqueCount="196">
  <si>
    <t>ITEM</t>
  </si>
  <si>
    <t>DESCRIPCION</t>
  </si>
  <si>
    <t>UND</t>
  </si>
  <si>
    <t>Revisión de instalación.</t>
  </si>
  <si>
    <t>Revisión con cambio / instalación de medidor</t>
  </si>
  <si>
    <t>Inspección de seguimiento.</t>
  </si>
  <si>
    <t>Suspensión de servicio en poste</t>
  </si>
  <si>
    <t>Revisión con energización de servicio.</t>
  </si>
  <si>
    <t>Visita fallida</t>
  </si>
  <si>
    <t>Revisión de instalación medidor de directa</t>
  </si>
  <si>
    <t>Suspensión de servicio, retiro de bajantes y cañuelas</t>
  </si>
  <si>
    <t>Instalación o cambio del bloque de prueba</t>
  </si>
  <si>
    <t>Instalación o cambio del cableado de señales de medición</t>
  </si>
  <si>
    <t>Reubicación del medidor en medida semidirecta</t>
  </si>
  <si>
    <t>Instalación o cambio de hasta 3 TC en medida semidirecta</t>
  </si>
  <si>
    <t>Visita fallida medida especial</t>
  </si>
  <si>
    <t>Reubicación del medidor en medida indirecta</t>
  </si>
  <si>
    <t>Instalación o cambio de hasta 3 TC en medida indirecta interior 13,2 kV</t>
  </si>
  <si>
    <t>Instalación o cambio de hasta 3 TC en medida indirecta interior 33 kV</t>
  </si>
  <si>
    <t>Instalación o cambio de hasta 3 TC en medida indirecta exterior 33 kV</t>
  </si>
  <si>
    <t>Instalación de crucetas</t>
  </si>
  <si>
    <t>Levantamiento y "amarre" del circuito secundario del transformador con AP</t>
  </si>
  <si>
    <t>Lecturas a clientes de macromedidor</t>
  </si>
  <si>
    <t>Entrega de correspondencia y protocolos</t>
  </si>
  <si>
    <t>PREVISITA</t>
  </si>
  <si>
    <t xml:space="preserve">UN </t>
  </si>
  <si>
    <t>Cambio / Instalación de acometida</t>
  </si>
  <si>
    <t>Und</t>
  </si>
  <si>
    <t>Cambio / Instalación de caja sobrepuesta</t>
  </si>
  <si>
    <t>Cambio / Instalación de caja empotrada</t>
  </si>
  <si>
    <t xml:space="preserve">Cambio / Instalación de medidor  </t>
  </si>
  <si>
    <t>Instalación de puesta a tierra sobrepuesta</t>
  </si>
  <si>
    <t>Instalación de puesta a tierra empotrada</t>
  </si>
  <si>
    <t>ML</t>
  </si>
  <si>
    <t>Instalación de caja de circuitos</t>
  </si>
  <si>
    <t>VALOR UNIT. URBANO</t>
  </si>
  <si>
    <t>VALOR UNIT. RURAL</t>
  </si>
  <si>
    <t>ACTIVIDADES DE INSTALACION Y SEGUIMIENTO MACROMEDICIÓN</t>
  </si>
  <si>
    <t>Cambio / Instalación de tubería sobrepuesta</t>
  </si>
  <si>
    <t>Material</t>
  </si>
  <si>
    <t>Amarra Plástica</t>
  </si>
  <si>
    <t>Caja metálica de doble compartimento</t>
  </si>
  <si>
    <t>Capacete 1 1/2" galvanizado</t>
  </si>
  <si>
    <t>Chazo Plástico</t>
  </si>
  <si>
    <t>Conector Perforante Isolado TCNL-2E</t>
  </si>
  <si>
    <t>Cruceta Metalica 2,44 mts</t>
  </si>
  <si>
    <t>Curva EMT 1"</t>
  </si>
  <si>
    <t>Hebilla 3/4"</t>
  </si>
  <si>
    <t>Interruptor termomagnetico gral 3x80 - 3x100</t>
  </si>
  <si>
    <t>Juego de boquilla de 1 1/2"</t>
  </si>
  <si>
    <t>Juego de boquilla de 1"</t>
  </si>
  <si>
    <t>Soporte anclaje para tensor acometida aérea</t>
  </si>
  <si>
    <t>Terminal EMT 1"</t>
  </si>
  <si>
    <t>Terminal pvc 1 "</t>
  </si>
  <si>
    <t>Terminal pvc 1 1/2 "</t>
  </si>
  <si>
    <t>Terminal pvc 1/2"</t>
  </si>
  <si>
    <t>Terminal pvc 3/4"</t>
  </si>
  <si>
    <t>Tubo 1 1/2" galvanizado</t>
  </si>
  <si>
    <t>Tubo 1" galvanizado</t>
  </si>
  <si>
    <t>Tubo 1/2" galvanizado</t>
  </si>
  <si>
    <t>Tubo coraza 1" pvc</t>
  </si>
  <si>
    <t>Tubo EMT 1"</t>
  </si>
  <si>
    <t>Union EMT 1"</t>
  </si>
  <si>
    <t>Cable concéntrico 2x8 +1x8 cu aislado</t>
  </si>
  <si>
    <t>Cable concéntrico 3x8+1x10 cu aislado</t>
  </si>
  <si>
    <t>Cable concéntrico 3x4+1x6 cu aislado</t>
  </si>
  <si>
    <t>m</t>
  </si>
  <si>
    <t>Interruptor enchufable 1x15-1x30</t>
  </si>
  <si>
    <t>Interruptor enchufable 1x40-1x60</t>
  </si>
  <si>
    <t>Terminal EMT 1/2"</t>
  </si>
  <si>
    <t>PRECIOS UNITARIOS DE MATERIALES A SUMINISTRAR</t>
  </si>
  <si>
    <t>PRECIOS UNITARIOS MANO DE OBRA DE NORMALIZACIÓN</t>
  </si>
  <si>
    <t>OBRA MONOFÁSICA</t>
  </si>
  <si>
    <t>OBRA BIFÁSICA</t>
  </si>
  <si>
    <t>OBRA TRIFÁSICA</t>
  </si>
  <si>
    <t>MEDIDA DIRECTA</t>
  </si>
  <si>
    <t>PRECIOS UNITARIOS ACTIVIDADES DE REVISIÓN</t>
  </si>
  <si>
    <t>MEDIDA SEMIDIRECTA</t>
  </si>
  <si>
    <t>MEDIDA INDIRECTA</t>
  </si>
  <si>
    <t>IVA</t>
  </si>
  <si>
    <t>VALOR TOTAL URBANO</t>
  </si>
  <si>
    <t>VALOR TOTAL RURAL</t>
  </si>
  <si>
    <t>Administración</t>
  </si>
  <si>
    <t>Utilidad</t>
  </si>
  <si>
    <t>Discriminación AU (%)</t>
  </si>
  <si>
    <t xml:space="preserve">El AU debe estar incluido en el precio ofertado. </t>
  </si>
  <si>
    <t>Instalación kit caja de paso 20x20x8</t>
  </si>
  <si>
    <t>Hora</t>
  </si>
  <si>
    <t>Cambio / Instalación de tubería empotrada</t>
  </si>
  <si>
    <t>Reinstalación de caja sobrepuesta</t>
  </si>
  <si>
    <t>Reinstalación de caja empotrada</t>
  </si>
  <si>
    <t>Cambio / Instalación de parcial en tuberia</t>
  </si>
  <si>
    <t>Instalación de parcial aérea</t>
  </si>
  <si>
    <t>Alambre cobre aislado No 6 AWG</t>
  </si>
  <si>
    <t>m.</t>
  </si>
  <si>
    <t>Alambre cobre aislado No 8 AWG</t>
  </si>
  <si>
    <t>Alambre cobre desnudo No. 8</t>
  </si>
  <si>
    <t>Alambre de cobre desnudo No. 6</t>
  </si>
  <si>
    <t>Und.</t>
  </si>
  <si>
    <t>Cable cobre aislado N° 2 AWG</t>
  </si>
  <si>
    <t>Cable concéntrico 1x8 + 8 cu aislado</t>
  </si>
  <si>
    <t>Cable concéntrico 3x6+1x8 cu aislado</t>
  </si>
  <si>
    <t>Cable de señal 2*18</t>
  </si>
  <si>
    <t>Capacete 1 1/4" galvanizado</t>
  </si>
  <si>
    <t>Capacete 1 galvanizado</t>
  </si>
  <si>
    <t>Capacete 3/4"</t>
  </si>
  <si>
    <t>Chazo metalico expansivo 5/16 x 1 1/2"</t>
  </si>
  <si>
    <t>Cinta bandit 3/4"</t>
  </si>
  <si>
    <t>Conector bimetalico no.1 (4-1/0)</t>
  </si>
  <si>
    <t>Conector bimetalico no.2 (2/0-4/0)</t>
  </si>
  <si>
    <t>Conector TGC, puesta a tierra</t>
  </si>
  <si>
    <t>Curva EMT 1 1/4"</t>
  </si>
  <si>
    <t>Curva EMT 3/4"</t>
  </si>
  <si>
    <t>Fusibles Primarios de 3 a 20 Amp</t>
  </si>
  <si>
    <t>Grapa metálica 1 1/4"</t>
  </si>
  <si>
    <t>Grapa metálica 1</t>
  </si>
  <si>
    <t>Grapa metálica 3/4"</t>
  </si>
  <si>
    <t>Grapa metálica de 1/2"</t>
  </si>
  <si>
    <t>Grapa metálica de 3/8"</t>
  </si>
  <si>
    <t>Interruptor automatico de  2x60 de sobreponer</t>
  </si>
  <si>
    <t xml:space="preserve">Interruptor sobreponer 1x40 </t>
  </si>
  <si>
    <t>Interruptor sobreponer 1x50</t>
  </si>
  <si>
    <t>Interruptor enchufable 2x30-2x60</t>
  </si>
  <si>
    <t>Interruptor enchufable 3x30 - 3x60</t>
  </si>
  <si>
    <t xml:space="preserve">Interruptor termomagnetico gral 3x60 </t>
  </si>
  <si>
    <t xml:space="preserve">Murete para medidor incluida instalacion </t>
  </si>
  <si>
    <t>T. De corriente tipo ventana uso ext. 100-200-300/5A con protocolos</t>
  </si>
  <si>
    <t>Tensor acometida monofasica y/o trifasica</t>
  </si>
  <si>
    <t>Terminal EMT 1 1/4"</t>
  </si>
  <si>
    <t>Terminal EMT 3/4"</t>
  </si>
  <si>
    <t>Tornillo 3/16x1</t>
  </si>
  <si>
    <t>Tornillo para lamina 10 x 1/2</t>
  </si>
  <si>
    <t>Tornillo para lamina 8 x 1</t>
  </si>
  <si>
    <t>Tubo coraza 1/2" PVC</t>
  </si>
  <si>
    <t>Tubo coraza 3/4" PVC</t>
  </si>
  <si>
    <t>Tubo EMT 1 1/4"</t>
  </si>
  <si>
    <t>Tubo EMT 3/4"</t>
  </si>
  <si>
    <t>Union EMT 1 1/4"</t>
  </si>
  <si>
    <t>Union EMT 3/4"</t>
  </si>
  <si>
    <t>Varilla coperweld 5/8" x 2.4 mts. Cobre-Cobre</t>
  </si>
  <si>
    <t>Kit Caja de paso 20X20X8</t>
  </si>
  <si>
    <t>GL.</t>
  </si>
  <si>
    <t>Obra Civíl por resane</t>
  </si>
  <si>
    <t>Alambre telefónico. 2 pares</t>
  </si>
  <si>
    <t>Bloque de Pruebas para medidores 5A</t>
  </si>
  <si>
    <t>Cable de Cobre Negro THHN/THWN 2/0</t>
  </si>
  <si>
    <t>Cable de Cobre Negro THHN/THWN 4/0</t>
  </si>
  <si>
    <t>Conector Perforacion CDP - 70 KZ 395</t>
  </si>
  <si>
    <t>Interruptor de fin de carrera</t>
  </si>
  <si>
    <t>Remache POP</t>
  </si>
  <si>
    <t>Terminal de Ojo AL-CU 2/0 125A</t>
  </si>
  <si>
    <t>Terminal de Ojo AL-CU 4/0 175A</t>
  </si>
  <si>
    <t>Terminal en U plastica 16-14 50A</t>
  </si>
  <si>
    <t>Union galvanizada 1"</t>
  </si>
  <si>
    <t>Desmonte equipo de medida y/o acometida</t>
  </si>
  <si>
    <t>Revisión con energización de servicio</t>
  </si>
  <si>
    <t>Inspección de seguimiento</t>
  </si>
  <si>
    <t>Revisión de instalación</t>
  </si>
  <si>
    <t>Inspección de seguimiento medida directa</t>
  </si>
  <si>
    <t>Instalación o cambio medidor de directa</t>
  </si>
  <si>
    <t>Suspensión de servicio medidor de directa</t>
  </si>
  <si>
    <t>Instalación completa del suministro en MS. Tipo exterior</t>
  </si>
  <si>
    <t>Instalación completa del suministro en MS. Tipo interior</t>
  </si>
  <si>
    <t>Instalación sistema de Puesta a Tierra ( Una Varilla y kit)</t>
  </si>
  <si>
    <t>Instalación o cambio de caja de policarbonato para alojar Transformador de corriente en bajantes de transformador</t>
  </si>
  <si>
    <t>Instalación de modem</t>
  </si>
  <si>
    <t>Instalación de caja de tres compartimientos medida especial</t>
  </si>
  <si>
    <t>Revisión con suspensión de servicio - Incluye retiro de cañuelas</t>
  </si>
  <si>
    <t>Instalación o cambie de hasta 3 TC en medida indirecta exterior 13.2 kV</t>
  </si>
  <si>
    <t>Vínculo usuario-transformador-circuito_Uno a Uno</t>
  </si>
  <si>
    <t>Cambio de bajantes de transformador a un solo conductor</t>
  </si>
  <si>
    <t xml:space="preserve">Instalación de manta protectora en bornes de transformador </t>
  </si>
  <si>
    <t>GL</t>
  </si>
  <si>
    <t>Gl</t>
  </si>
  <si>
    <t>Instalación completa del suministro en MI. Tipo exterior</t>
  </si>
  <si>
    <t>Instalación completa del suministro en MI. Tipo interior</t>
  </si>
  <si>
    <t xml:space="preserve">Instalación o cambio de hasta 3 TP en medida indirecta interior 13,2 KV </t>
  </si>
  <si>
    <t>Instalación o cambio de hasta 3 TP en medida indirecta exterior 33 kV</t>
  </si>
  <si>
    <t>Instalación o cambio de hasta 3 TP en medida indirecta interior  33 kV</t>
  </si>
  <si>
    <t xml:space="preserve">Instalación o cambio de hasta 3 TP en medida indirecta exterior 13,2 KV </t>
  </si>
  <si>
    <t xml:space="preserve">IVA </t>
  </si>
  <si>
    <t>Valor Total  Unitario con IVA</t>
  </si>
  <si>
    <t>Cable de Cobre Negro THHN/THWN 1/0</t>
  </si>
  <si>
    <t xml:space="preserve">VALOR UNIT . URBANO SIN IVA  </t>
  </si>
  <si>
    <t>Valor Total  Unitario con IVA y UTILIDAD</t>
  </si>
  <si>
    <t xml:space="preserve">Cable concéntrico  AL 1X6+6  </t>
  </si>
  <si>
    <t xml:space="preserve">Cable concéntrico  AL 2X6+6  </t>
  </si>
  <si>
    <t xml:space="preserve">Cable concéntrico  AL 3X6+6  </t>
  </si>
  <si>
    <t>Rollo</t>
  </si>
  <si>
    <t xml:space="preserve">Refuerzo estructural para aislamiento (ARMOCAST) </t>
  </si>
  <si>
    <t>Diligenciar unicamente las columnas en color verde.</t>
  </si>
  <si>
    <t>Atención Inmediata hora de cuadrilla en camioneta</t>
  </si>
  <si>
    <t>Atención inmediata hora de cuadrilla en camioneta</t>
  </si>
  <si>
    <t>Atención inmediata hora de Motorizante</t>
  </si>
  <si>
    <t>Atención inmediata día de personal especializado</t>
  </si>
  <si>
    <t>Atención inmediata de cuadrilla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</si>
</sst>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(&quot;$&quot;\ * #,##0_);_(&quot;$&quot;\ * \(#,##0\);_(&quot;$&quot;\ * &quot;-&quot;??_);_(@_)"/>
    <numFmt numFmtId="169" formatCode="_ [$€-2]\ * #,##0.00_ ;_ [$€-2]\ * \-#,##0.00_ ;_ [$€-2]\ * &quot;-&quot;??_ "/>
    <numFmt numFmtId="170" formatCode="_ * #,##0.00_ ;_ * \-#,##0.00_ ;_ * &quot;-&quot;??_ ;_ @_ "/>
    <numFmt numFmtId="171" formatCode="_-* #,##0.00\ &quot;€&quot;_-;\-* #,##0.00\ &quot;€&quot;_-;_-* &quot;-&quot;??\ &quot;€&quot;_-;_-@_-"/>
    <numFmt numFmtId="172" formatCode="_-* #,##0.00_-;\-* #,##0.00_-;_-* &quot;-&quot;_-;_-@_-"/>
    <numFmt numFmtId="173" formatCode="_-&quot;$&quot;\ * #,##0.00_-;\-&quot;$&quot;\ * #,##0.00_-;_-&quot;$&quot;\ * &quot;-&quot;_-;_-@_-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6"/>
      <color indexed="8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8">
    <xf numFmtId="0" fontId="0" fillId="0" borderId="0"/>
    <xf numFmtId="0" fontId="19" fillId="0" borderId="0"/>
    <xf numFmtId="165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3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41" borderId="0" applyNumberFormat="0" applyBorder="0" applyAlignment="0" applyProtection="0"/>
    <xf numFmtId="0" fontId="18" fillId="12" borderId="0" applyNumberFormat="0" applyBorder="0" applyAlignment="0" applyProtection="0"/>
    <xf numFmtId="0" fontId="22" fillId="42" borderId="0" applyNumberFormat="0" applyBorder="0" applyAlignment="0" applyProtection="0"/>
    <xf numFmtId="0" fontId="18" fillId="16" borderId="0" applyNumberFormat="0" applyBorder="0" applyAlignment="0" applyProtection="0"/>
    <xf numFmtId="0" fontId="22" fillId="39" borderId="0" applyNumberFormat="0" applyBorder="0" applyAlignment="0" applyProtection="0"/>
    <xf numFmtId="0" fontId="18" fillId="20" borderId="0" applyNumberFormat="0" applyBorder="0" applyAlignment="0" applyProtection="0"/>
    <xf numFmtId="0" fontId="22" fillId="43" borderId="0" applyNumberFormat="0" applyBorder="0" applyAlignment="0" applyProtection="0"/>
    <xf numFmtId="0" fontId="18" fillId="24" borderId="0" applyNumberFormat="0" applyBorder="0" applyAlignment="0" applyProtection="0"/>
    <xf numFmtId="0" fontId="22" fillId="44" borderId="0" applyNumberFormat="0" applyBorder="0" applyAlignment="0" applyProtection="0"/>
    <xf numFmtId="0" fontId="18" fillId="28" borderId="0" applyNumberFormat="0" applyBorder="0" applyAlignment="0" applyProtection="0"/>
    <xf numFmtId="0" fontId="22" fillId="45" borderId="0" applyNumberFormat="0" applyBorder="0" applyAlignment="0" applyProtection="0"/>
    <xf numFmtId="0" fontId="18" fillId="32" borderId="0" applyNumberFormat="0" applyBorder="0" applyAlignment="0" applyProtection="0"/>
    <xf numFmtId="0" fontId="23" fillId="35" borderId="0" applyNumberFormat="0" applyBorder="0" applyAlignment="0" applyProtection="0"/>
    <xf numFmtId="0" fontId="7" fillId="2" borderId="0" applyNumberFormat="0" applyBorder="0" applyAlignment="0" applyProtection="0"/>
    <xf numFmtId="0" fontId="24" fillId="37" borderId="12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25" fillId="0" borderId="13" applyNumberFormat="0" applyFill="0" applyAlignment="0" applyProtection="0"/>
    <xf numFmtId="0" fontId="13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8" fillId="9" borderId="0" applyNumberFormat="0" applyBorder="0" applyAlignment="0" applyProtection="0"/>
    <xf numFmtId="0" fontId="22" fillId="47" borderId="0" applyNumberFormat="0" applyBorder="0" applyAlignment="0" applyProtection="0"/>
    <xf numFmtId="0" fontId="18" fillId="13" borderId="0" applyNumberFormat="0" applyBorder="0" applyAlignment="0" applyProtection="0"/>
    <xf numFmtId="0" fontId="22" fillId="48" borderId="0" applyNumberFormat="0" applyBorder="0" applyAlignment="0" applyProtection="0"/>
    <xf numFmtId="0" fontId="18" fillId="17" borderId="0" applyNumberFormat="0" applyBorder="0" applyAlignment="0" applyProtection="0"/>
    <xf numFmtId="0" fontId="22" fillId="43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22" fillId="49" borderId="0" applyNumberFormat="0" applyBorder="0" applyAlignment="0" applyProtection="0"/>
    <xf numFmtId="0" fontId="18" fillId="29" borderId="0" applyNumberFormat="0" applyBorder="0" applyAlignment="0" applyProtection="0"/>
    <xf numFmtId="0" fontId="27" fillId="37" borderId="12" applyNumberFormat="0" applyAlignment="0" applyProtection="0"/>
    <xf numFmtId="0" fontId="10" fillId="5" borderId="4" applyNumberFormat="0" applyAlignment="0" applyProtection="0"/>
    <xf numFmtId="169" fontId="28" fillId="0" borderId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9" fillId="34" borderId="0" applyNumberFormat="0" applyBorder="0" applyAlignment="0" applyProtection="0"/>
    <xf numFmtId="0" fontId="8" fillId="3" borderId="0" applyNumberFormat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50" borderId="0" applyNumberFormat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51" borderId="1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37" borderId="15" applyNumberFormat="0" applyAlignment="0" applyProtection="0"/>
    <xf numFmtId="0" fontId="11" fillId="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4" fillId="0" borderId="1" applyNumberFormat="0" applyFill="0" applyAlignment="0" applyProtection="0"/>
    <xf numFmtId="0" fontId="34" fillId="0" borderId="17" applyNumberFormat="0" applyFill="0" applyAlignment="0" applyProtection="0"/>
    <xf numFmtId="0" fontId="5" fillId="0" borderId="2" applyNumberFormat="0" applyFill="0" applyAlignment="0" applyProtection="0"/>
    <xf numFmtId="0" fontId="26" fillId="0" borderId="18" applyNumberFormat="0" applyFill="0" applyAlignment="0" applyProtection="0"/>
    <xf numFmtId="0" fontId="6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7" fillId="0" borderId="9" applyNumberFormat="0" applyFill="0" applyAlignment="0" applyProtection="0"/>
    <xf numFmtId="165" fontId="2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71" fontId="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1" fillId="0" borderId="0"/>
    <xf numFmtId="0" fontId="53" fillId="0" borderId="0" applyBorder="0"/>
    <xf numFmtId="41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96">
    <xf numFmtId="0" fontId="0" fillId="0" borderId="0" xfId="0"/>
    <xf numFmtId="0" fontId="20" fillId="0" borderId="0" xfId="1" applyFont="1" applyAlignment="1">
      <alignment vertical="center"/>
    </xf>
    <xf numFmtId="0" fontId="20" fillId="0" borderId="0" xfId="1" applyFont="1"/>
    <xf numFmtId="0" fontId="20" fillId="0" borderId="0" xfId="1" applyFont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39" fillId="0" borderId="11" xfId="0" applyFont="1" applyBorder="1"/>
    <xf numFmtId="0" fontId="39" fillId="0" borderId="0" xfId="0" applyFont="1"/>
    <xf numFmtId="0" fontId="42" fillId="0" borderId="0" xfId="1" applyFont="1" applyAlignment="1">
      <alignment vertical="center"/>
    </xf>
    <xf numFmtId="0" fontId="42" fillId="0" borderId="0" xfId="1" applyFont="1" applyAlignment="1">
      <alignment horizontal="center" vertical="center"/>
    </xf>
    <xf numFmtId="0" fontId="43" fillId="0" borderId="20" xfId="1" applyFont="1" applyBorder="1" applyAlignment="1">
      <alignment horizontal="center" vertical="center"/>
    </xf>
    <xf numFmtId="0" fontId="43" fillId="0" borderId="0" xfId="1" applyFont="1" applyBorder="1" applyAlignment="1">
      <alignment vertical="center"/>
    </xf>
    <xf numFmtId="0" fontId="43" fillId="0" borderId="0" xfId="1" applyFont="1" applyBorder="1" applyAlignment="1">
      <alignment horizontal="center" vertical="center"/>
    </xf>
    <xf numFmtId="167" fontId="43" fillId="0" borderId="0" xfId="2" applyNumberFormat="1" applyFont="1" applyBorder="1" applyAlignment="1">
      <alignment vertical="center"/>
    </xf>
    <xf numFmtId="0" fontId="42" fillId="0" borderId="0" xfId="1" applyFont="1" applyBorder="1" applyAlignment="1">
      <alignment horizontal="right" vertical="center"/>
    </xf>
    <xf numFmtId="0" fontId="44" fillId="0" borderId="0" xfId="0" applyFont="1" applyFill="1" applyBorder="1" applyAlignment="1">
      <alignment horizontal="left" wrapText="1"/>
    </xf>
    <xf numFmtId="0" fontId="42" fillId="0" borderId="0" xfId="1" applyFont="1" applyFill="1" applyBorder="1" applyAlignment="1">
      <alignment horizontal="center" vertical="center"/>
    </xf>
    <xf numFmtId="167" fontId="44" fillId="0" borderId="0" xfId="0" applyNumberFormat="1" applyFont="1" applyFill="1" applyBorder="1"/>
    <xf numFmtId="0" fontId="42" fillId="0" borderId="0" xfId="1" applyFont="1" applyBorder="1"/>
    <xf numFmtId="0" fontId="42" fillId="0" borderId="21" xfId="1" applyFont="1" applyBorder="1" applyAlignment="1">
      <alignment vertical="center"/>
    </xf>
    <xf numFmtId="0" fontId="46" fillId="52" borderId="21" xfId="217" applyFont="1" applyFill="1" applyBorder="1" applyAlignment="1">
      <alignment horizontal="center"/>
    </xf>
    <xf numFmtId="164" fontId="46" fillId="0" borderId="21" xfId="217" applyNumberFormat="1" applyFont="1" applyBorder="1"/>
    <xf numFmtId="0" fontId="47" fillId="0" borderId="11" xfId="1" applyFont="1" applyBorder="1" applyAlignment="1">
      <alignment vertical="center"/>
    </xf>
    <xf numFmtId="0" fontId="48" fillId="0" borderId="10" xfId="1" applyFont="1" applyBorder="1" applyAlignment="1">
      <alignment horizontal="center" vertical="center"/>
    </xf>
    <xf numFmtId="0" fontId="49" fillId="0" borderId="11" xfId="217" applyFont="1" applyBorder="1"/>
    <xf numFmtId="0" fontId="49" fillId="0" borderId="11" xfId="217" applyFont="1" applyBorder="1" applyAlignment="1">
      <alignment horizontal="center"/>
    </xf>
    <xf numFmtId="0" fontId="39" fillId="52" borderId="11" xfId="217" applyFont="1" applyFill="1" applyBorder="1" applyAlignment="1">
      <alignment horizontal="center"/>
    </xf>
    <xf numFmtId="0" fontId="47" fillId="0" borderId="11" xfId="1" applyFont="1" applyBorder="1" applyAlignment="1">
      <alignment horizontal="right" vertical="center"/>
    </xf>
    <xf numFmtId="0" fontId="47" fillId="0" borderId="11" xfId="1" applyFont="1" applyFill="1" applyBorder="1" applyAlignment="1">
      <alignment horizontal="center" vertical="center"/>
    </xf>
    <xf numFmtId="0" fontId="47" fillId="0" borderId="11" xfId="1" applyFont="1" applyBorder="1"/>
    <xf numFmtId="0" fontId="39" fillId="0" borderId="11" xfId="0" applyFont="1" applyBorder="1" applyAlignment="1">
      <alignment horizontal="left"/>
    </xf>
    <xf numFmtId="0" fontId="39" fillId="0" borderId="11" xfId="0" applyFont="1" applyBorder="1" applyAlignment="1">
      <alignment horizontal="left" vertical="center"/>
    </xf>
    <xf numFmtId="0" fontId="47" fillId="0" borderId="11" xfId="1" applyFont="1" applyFill="1" applyBorder="1" applyAlignment="1">
      <alignment vertical="center"/>
    </xf>
    <xf numFmtId="0" fontId="47" fillId="0" borderId="11" xfId="1" applyFont="1" applyFill="1" applyBorder="1"/>
    <xf numFmtId="0" fontId="39" fillId="0" borderId="11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left" wrapText="1"/>
    </xf>
    <xf numFmtId="0" fontId="39" fillId="0" borderId="11" xfId="0" applyFont="1" applyFill="1" applyBorder="1" applyAlignment="1">
      <alignment horizontal="right"/>
    </xf>
    <xf numFmtId="165" fontId="47" fillId="53" borderId="11" xfId="277" applyFont="1" applyFill="1" applyBorder="1"/>
    <xf numFmtId="0" fontId="42" fillId="0" borderId="0" xfId="1" applyFont="1" applyFill="1" applyAlignment="1">
      <alignment vertical="center"/>
    </xf>
    <xf numFmtId="165" fontId="47" fillId="0" borderId="0" xfId="277" applyFont="1" applyFill="1" applyBorder="1"/>
    <xf numFmtId="0" fontId="20" fillId="0" borderId="0" xfId="1" applyFont="1" applyFill="1" applyAlignment="1">
      <alignment vertical="center"/>
    </xf>
    <xf numFmtId="165" fontId="48" fillId="53" borderId="11" xfId="277" applyFont="1" applyFill="1" applyBorder="1" applyAlignment="1">
      <alignment horizontal="center" vertical="center" wrapText="1"/>
    </xf>
    <xf numFmtId="0" fontId="43" fillId="0" borderId="20" xfId="1" applyFont="1" applyFill="1" applyBorder="1" applyAlignment="1">
      <alignment horizontal="center" vertical="center"/>
    </xf>
    <xf numFmtId="165" fontId="48" fillId="0" borderId="11" xfId="277" applyFont="1" applyFill="1" applyBorder="1" applyAlignment="1">
      <alignment horizontal="center" vertical="center" wrapText="1"/>
    </xf>
    <xf numFmtId="165" fontId="47" fillId="0" borderId="11" xfId="277" applyFont="1" applyFill="1" applyBorder="1"/>
    <xf numFmtId="167" fontId="43" fillId="0" borderId="0" xfId="2" applyNumberFormat="1" applyFont="1" applyFill="1" applyBorder="1" applyAlignment="1">
      <alignment vertical="center"/>
    </xf>
    <xf numFmtId="42" fontId="47" fillId="53" borderId="11" xfId="323" applyFont="1" applyFill="1" applyBorder="1"/>
    <xf numFmtId="0" fontId="51" fillId="0" borderId="0" xfId="1" applyFont="1" applyAlignment="1">
      <alignment vertical="center"/>
    </xf>
    <xf numFmtId="0" fontId="49" fillId="0" borderId="11" xfId="324" applyFont="1" applyBorder="1" applyAlignment="1">
      <alignment horizontal="left" vertical="center"/>
    </xf>
    <xf numFmtId="0" fontId="49" fillId="0" borderId="11" xfId="324" applyFont="1" applyBorder="1" applyAlignment="1">
      <alignment horizontal="center" vertical="center"/>
    </xf>
    <xf numFmtId="0" fontId="52" fillId="0" borderId="11" xfId="217" applyFont="1" applyBorder="1" applyAlignment="1">
      <alignment horizontal="center" vertical="center"/>
    </xf>
    <xf numFmtId="0" fontId="49" fillId="0" borderId="11" xfId="325" applyFont="1" applyBorder="1"/>
    <xf numFmtId="0" fontId="49" fillId="0" borderId="11" xfId="325" applyFont="1" applyBorder="1" applyAlignment="1">
      <alignment horizontal="center"/>
    </xf>
    <xf numFmtId="0" fontId="41" fillId="0" borderId="0" xfId="1" applyFont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38" fillId="0" borderId="0" xfId="217" applyFont="1" applyAlignment="1">
      <alignment horizontal="left"/>
    </xf>
    <xf numFmtId="0" fontId="39" fillId="0" borderId="11" xfId="217" applyFont="1" applyBorder="1"/>
    <xf numFmtId="9" fontId="42" fillId="54" borderId="0" xfId="1" applyNumberFormat="1" applyFont="1" applyFill="1" applyAlignment="1">
      <alignment vertical="center"/>
    </xf>
    <xf numFmtId="172" fontId="54" fillId="54" borderId="0" xfId="326" applyNumberFormat="1" applyFont="1" applyFill="1" applyAlignment="1">
      <alignment vertical="center"/>
    </xf>
    <xf numFmtId="0" fontId="48" fillId="0" borderId="11" xfId="1" applyFont="1" applyBorder="1" applyAlignment="1">
      <alignment horizontal="center" vertical="center"/>
    </xf>
    <xf numFmtId="165" fontId="48" fillId="55" borderId="11" xfId="277" applyFont="1" applyFill="1" applyBorder="1" applyAlignment="1">
      <alignment horizontal="center" vertical="center" wrapText="1"/>
    </xf>
    <xf numFmtId="0" fontId="47" fillId="0" borderId="0" xfId="1" applyFont="1" applyAlignment="1">
      <alignment vertical="center"/>
    </xf>
    <xf numFmtId="0" fontId="49" fillId="0" borderId="0" xfId="217" applyFont="1"/>
    <xf numFmtId="0" fontId="49" fillId="0" borderId="0" xfId="217" applyFont="1" applyAlignment="1">
      <alignment horizontal="center"/>
    </xf>
    <xf numFmtId="0" fontId="45" fillId="0" borderId="0" xfId="217" applyFont="1"/>
    <xf numFmtId="0" fontId="45" fillId="0" borderId="0" xfId="217" applyFont="1" applyAlignment="1">
      <alignment horizontal="center"/>
    </xf>
    <xf numFmtId="0" fontId="46" fillId="0" borderId="0" xfId="217" applyFont="1"/>
    <xf numFmtId="9" fontId="45" fillId="0" borderId="0" xfId="327" applyFont="1" applyBorder="1" applyAlignment="1">
      <alignment horizontal="center"/>
    </xf>
    <xf numFmtId="9" fontId="46" fillId="0" borderId="0" xfId="217" applyNumberFormat="1" applyFont="1"/>
    <xf numFmtId="172" fontId="46" fillId="0" borderId="0" xfId="217" applyNumberFormat="1" applyFont="1"/>
    <xf numFmtId="0" fontId="39" fillId="56" borderId="11" xfId="217" applyFont="1" applyFill="1" applyBorder="1"/>
    <xf numFmtId="42" fontId="20" fillId="0" borderId="0" xfId="323" applyFont="1" applyAlignment="1">
      <alignment vertical="center"/>
    </xf>
    <xf numFmtId="0" fontId="47" fillId="56" borderId="11" xfId="1" applyFont="1" applyFill="1" applyBorder="1" applyAlignment="1">
      <alignment vertical="center"/>
    </xf>
    <xf numFmtId="0" fontId="46" fillId="0" borderId="21" xfId="217" applyFont="1" applyBorder="1"/>
    <xf numFmtId="164" fontId="46" fillId="0" borderId="0" xfId="217" applyNumberFormat="1" applyFont="1"/>
    <xf numFmtId="168" fontId="48" fillId="53" borderId="11" xfId="277" applyNumberFormat="1" applyFont="1" applyFill="1" applyBorder="1" applyAlignment="1">
      <alignment horizontal="center" vertical="center" wrapText="1"/>
    </xf>
    <xf numFmtId="168" fontId="48" fillId="55" borderId="11" xfId="277" applyNumberFormat="1" applyFont="1" applyFill="1" applyBorder="1" applyAlignment="1">
      <alignment horizontal="center" vertical="center" wrapText="1"/>
    </xf>
    <xf numFmtId="168" fontId="47" fillId="0" borderId="11" xfId="277" applyNumberFormat="1" applyFont="1" applyFill="1" applyBorder="1"/>
    <xf numFmtId="10" fontId="0" fillId="0" borderId="0" xfId="327" applyNumberFormat="1" applyFont="1"/>
    <xf numFmtId="165" fontId="55" fillId="55" borderId="11" xfId="277" applyFont="1" applyFill="1" applyBorder="1" applyAlignment="1">
      <alignment horizontal="center" vertical="center" wrapText="1"/>
    </xf>
    <xf numFmtId="165" fontId="0" fillId="0" borderId="0" xfId="0" applyNumberFormat="1"/>
    <xf numFmtId="173" fontId="0" fillId="0" borderId="11" xfId="323" applyNumberFormat="1" applyFont="1" applyFill="1" applyBorder="1"/>
    <xf numFmtId="0" fontId="50" fillId="0" borderId="0" xfId="1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9" fillId="0" borderId="11" xfId="324" applyFont="1" applyBorder="1" applyAlignment="1">
      <alignment horizontal="left" vertical="center" wrapText="1"/>
    </xf>
    <xf numFmtId="168" fontId="47" fillId="53" borderId="11" xfId="277" applyNumberFormat="1" applyFont="1" applyFill="1" applyBorder="1"/>
    <xf numFmtId="0" fontId="38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38" fillId="0" borderId="22" xfId="217" applyFont="1" applyBorder="1" applyAlignment="1">
      <alignment horizontal="left"/>
    </xf>
    <xf numFmtId="0" fontId="38" fillId="0" borderId="24" xfId="217" applyFont="1" applyBorder="1" applyAlignment="1">
      <alignment horizontal="left"/>
    </xf>
    <xf numFmtId="0" fontId="38" fillId="0" borderId="23" xfId="217" applyFont="1" applyBorder="1" applyAlignment="1">
      <alignment horizontal="left"/>
    </xf>
    <xf numFmtId="9" fontId="47" fillId="53" borderId="22" xfId="327" applyFont="1" applyFill="1" applyBorder="1" applyAlignment="1">
      <alignment horizontal="center"/>
    </xf>
    <xf numFmtId="9" fontId="47" fillId="53" borderId="23" xfId="327" applyFont="1" applyFill="1" applyBorder="1" applyAlignment="1">
      <alignment horizontal="center"/>
    </xf>
    <xf numFmtId="0" fontId="40" fillId="0" borderId="0" xfId="0" applyFont="1" applyAlignment="1">
      <alignment horizontal="center"/>
    </xf>
  </cellXfs>
  <cellStyles count="328">
    <cellStyle name="20% - Énfasis1" xfId="295" builtinId="30" customBuiltin="1"/>
    <cellStyle name="20% - Énfasis1 10" xfId="3" xr:uid="{00000000-0005-0000-0000-000001000000}"/>
    <cellStyle name="20% - Énfasis1 11" xfId="4" xr:uid="{00000000-0005-0000-0000-000002000000}"/>
    <cellStyle name="20% - Énfasis1 12" xfId="5" xr:uid="{00000000-0005-0000-0000-000003000000}"/>
    <cellStyle name="20% - Énfasis1 2" xfId="6" xr:uid="{00000000-0005-0000-0000-000004000000}"/>
    <cellStyle name="20% - Énfasis1 3" xfId="7" xr:uid="{00000000-0005-0000-0000-000005000000}"/>
    <cellStyle name="20% - Énfasis1 4" xfId="8" xr:uid="{00000000-0005-0000-0000-000006000000}"/>
    <cellStyle name="20% - Énfasis1 5" xfId="9" xr:uid="{00000000-0005-0000-0000-000007000000}"/>
    <cellStyle name="20% - Énfasis1 6" xfId="10" xr:uid="{00000000-0005-0000-0000-000008000000}"/>
    <cellStyle name="20% - Énfasis1 7" xfId="11" xr:uid="{00000000-0005-0000-0000-000009000000}"/>
    <cellStyle name="20% - Énfasis1 8" xfId="12" xr:uid="{00000000-0005-0000-0000-00000A000000}"/>
    <cellStyle name="20% - Énfasis1 9" xfId="13" xr:uid="{00000000-0005-0000-0000-00000B000000}"/>
    <cellStyle name="20% - Énfasis2" xfId="299" builtinId="34" customBuiltin="1"/>
    <cellStyle name="20% - Énfasis2 10" xfId="14" xr:uid="{00000000-0005-0000-0000-00000D000000}"/>
    <cellStyle name="20% - Énfasis2 11" xfId="15" xr:uid="{00000000-0005-0000-0000-00000E000000}"/>
    <cellStyle name="20% - Énfasis2 12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" xfId="303" builtinId="38" customBuiltin="1"/>
    <cellStyle name="20% - Énfasis3 10" xfId="25" xr:uid="{00000000-0005-0000-0000-000019000000}"/>
    <cellStyle name="20% - Énfasis3 11" xfId="26" xr:uid="{00000000-0005-0000-0000-00001A000000}"/>
    <cellStyle name="20% - Énfasis3 12" xfId="27" xr:uid="{00000000-0005-0000-0000-00001B000000}"/>
    <cellStyle name="20% - Énfasis3 2" xfId="28" xr:uid="{00000000-0005-0000-0000-00001C000000}"/>
    <cellStyle name="20% - Énfasis3 3" xfId="29" xr:uid="{00000000-0005-0000-0000-00001D000000}"/>
    <cellStyle name="20% - Énfasis3 4" xfId="30" xr:uid="{00000000-0005-0000-0000-00001E000000}"/>
    <cellStyle name="20% - Énfasis3 5" xfId="31" xr:uid="{00000000-0005-0000-0000-00001F000000}"/>
    <cellStyle name="20% - Énfasis3 6" xfId="32" xr:uid="{00000000-0005-0000-0000-000020000000}"/>
    <cellStyle name="20% - Énfasis3 7" xfId="33" xr:uid="{00000000-0005-0000-0000-000021000000}"/>
    <cellStyle name="20% - Énfasis3 8" xfId="34" xr:uid="{00000000-0005-0000-0000-000022000000}"/>
    <cellStyle name="20% - Énfasis3 9" xfId="35" xr:uid="{00000000-0005-0000-0000-000023000000}"/>
    <cellStyle name="20% - Énfasis4" xfId="307" builtinId="42" customBuiltin="1"/>
    <cellStyle name="20% - Énfasis4 10" xfId="36" xr:uid="{00000000-0005-0000-0000-000025000000}"/>
    <cellStyle name="20% - Énfasis4 11" xfId="37" xr:uid="{00000000-0005-0000-0000-000026000000}"/>
    <cellStyle name="20% - Énfasis4 12" xfId="38" xr:uid="{00000000-0005-0000-0000-000027000000}"/>
    <cellStyle name="20% - Énfasis4 2" xfId="39" xr:uid="{00000000-0005-0000-0000-000028000000}"/>
    <cellStyle name="20% - Énfasis4 3" xfId="40" xr:uid="{00000000-0005-0000-0000-000029000000}"/>
    <cellStyle name="20% - Énfasis4 4" xfId="41" xr:uid="{00000000-0005-0000-0000-00002A000000}"/>
    <cellStyle name="20% - Énfasis4 5" xfId="42" xr:uid="{00000000-0005-0000-0000-00002B000000}"/>
    <cellStyle name="20% - Énfasis4 6" xfId="43" xr:uid="{00000000-0005-0000-0000-00002C000000}"/>
    <cellStyle name="20% - Énfasis4 7" xfId="44" xr:uid="{00000000-0005-0000-0000-00002D000000}"/>
    <cellStyle name="20% - Énfasis4 8" xfId="45" xr:uid="{00000000-0005-0000-0000-00002E000000}"/>
    <cellStyle name="20% - Énfasis4 9" xfId="46" xr:uid="{00000000-0005-0000-0000-00002F000000}"/>
    <cellStyle name="20% - Énfasis5" xfId="311" builtinId="46" customBuiltin="1"/>
    <cellStyle name="20% - Énfasis5 10" xfId="47" xr:uid="{00000000-0005-0000-0000-000031000000}"/>
    <cellStyle name="20% - Énfasis5 11" xfId="48" xr:uid="{00000000-0005-0000-0000-000032000000}"/>
    <cellStyle name="20% - Énfasis5 2" xfId="49" xr:uid="{00000000-0005-0000-0000-000033000000}"/>
    <cellStyle name="20% - Énfasis5 3" xfId="50" xr:uid="{00000000-0005-0000-0000-000034000000}"/>
    <cellStyle name="20% - Énfasis5 4" xfId="51" xr:uid="{00000000-0005-0000-0000-000035000000}"/>
    <cellStyle name="20% - Énfasis5 5" xfId="52" xr:uid="{00000000-0005-0000-0000-000036000000}"/>
    <cellStyle name="20% - Énfasis5 6" xfId="53" xr:uid="{00000000-0005-0000-0000-000037000000}"/>
    <cellStyle name="20% - Énfasis5 7" xfId="54" xr:uid="{00000000-0005-0000-0000-000038000000}"/>
    <cellStyle name="20% - Énfasis5 8" xfId="55" xr:uid="{00000000-0005-0000-0000-000039000000}"/>
    <cellStyle name="20% - Énfasis5 9" xfId="56" xr:uid="{00000000-0005-0000-0000-00003A000000}"/>
    <cellStyle name="20% - Énfasis6" xfId="315" builtinId="50" customBuiltin="1"/>
    <cellStyle name="20% - Énfasis6 10" xfId="57" xr:uid="{00000000-0005-0000-0000-00003C000000}"/>
    <cellStyle name="20% - Énfasis6 11" xfId="58" xr:uid="{00000000-0005-0000-0000-00003D000000}"/>
    <cellStyle name="20% - Énfasis6 12" xfId="59" xr:uid="{00000000-0005-0000-0000-00003E000000}"/>
    <cellStyle name="20% - Énfasis6 2" xfId="60" xr:uid="{00000000-0005-0000-0000-00003F000000}"/>
    <cellStyle name="20% - Énfasis6 3" xfId="61" xr:uid="{00000000-0005-0000-0000-000040000000}"/>
    <cellStyle name="20% - Énfasis6 4" xfId="62" xr:uid="{00000000-0005-0000-0000-000041000000}"/>
    <cellStyle name="20% - Énfasis6 5" xfId="63" xr:uid="{00000000-0005-0000-0000-000042000000}"/>
    <cellStyle name="20% - Énfasis6 6" xfId="64" xr:uid="{00000000-0005-0000-0000-000043000000}"/>
    <cellStyle name="20% - Énfasis6 7" xfId="65" xr:uid="{00000000-0005-0000-0000-000044000000}"/>
    <cellStyle name="20% - Énfasis6 8" xfId="66" xr:uid="{00000000-0005-0000-0000-000045000000}"/>
    <cellStyle name="20% - Énfasis6 9" xfId="67" xr:uid="{00000000-0005-0000-0000-000046000000}"/>
    <cellStyle name="40% - Énfasis1" xfId="296" builtinId="31" customBuiltin="1"/>
    <cellStyle name="40% - Énfasis1 10" xfId="68" xr:uid="{00000000-0005-0000-0000-000048000000}"/>
    <cellStyle name="40% - Énfasis1 11" xfId="69" xr:uid="{00000000-0005-0000-0000-000049000000}"/>
    <cellStyle name="40% - Énfasis1 12" xfId="70" xr:uid="{00000000-0005-0000-0000-00004A000000}"/>
    <cellStyle name="40% - Énfasis1 2" xfId="71" xr:uid="{00000000-0005-0000-0000-00004B000000}"/>
    <cellStyle name="40% - Énfasis1 3" xfId="72" xr:uid="{00000000-0005-0000-0000-00004C000000}"/>
    <cellStyle name="40% - Énfasis1 4" xfId="73" xr:uid="{00000000-0005-0000-0000-00004D000000}"/>
    <cellStyle name="40% - Énfasis1 5" xfId="74" xr:uid="{00000000-0005-0000-0000-00004E000000}"/>
    <cellStyle name="40% - Énfasis1 6" xfId="75" xr:uid="{00000000-0005-0000-0000-00004F000000}"/>
    <cellStyle name="40% - Énfasis1 7" xfId="76" xr:uid="{00000000-0005-0000-0000-000050000000}"/>
    <cellStyle name="40% - Énfasis1 8" xfId="77" xr:uid="{00000000-0005-0000-0000-000051000000}"/>
    <cellStyle name="40% - Énfasis1 9" xfId="78" xr:uid="{00000000-0005-0000-0000-000052000000}"/>
    <cellStyle name="40% - Énfasis2" xfId="300" builtinId="35" customBuiltin="1"/>
    <cellStyle name="40% - Énfasis2 10" xfId="79" xr:uid="{00000000-0005-0000-0000-000054000000}"/>
    <cellStyle name="40% - Énfasis2 11" xfId="80" xr:uid="{00000000-0005-0000-0000-000055000000}"/>
    <cellStyle name="40% - Énfasis2 2" xfId="81" xr:uid="{00000000-0005-0000-0000-000056000000}"/>
    <cellStyle name="40% - Énfasis2 3" xfId="82" xr:uid="{00000000-0005-0000-0000-000057000000}"/>
    <cellStyle name="40% - Énfasis2 4" xfId="83" xr:uid="{00000000-0005-0000-0000-000058000000}"/>
    <cellStyle name="40% - Énfasis2 5" xfId="84" xr:uid="{00000000-0005-0000-0000-000059000000}"/>
    <cellStyle name="40% - Énfasis2 6" xfId="85" xr:uid="{00000000-0005-0000-0000-00005A000000}"/>
    <cellStyle name="40% - Énfasis2 7" xfId="86" xr:uid="{00000000-0005-0000-0000-00005B000000}"/>
    <cellStyle name="40% - Énfasis2 8" xfId="87" xr:uid="{00000000-0005-0000-0000-00005C000000}"/>
    <cellStyle name="40% - Énfasis2 9" xfId="88" xr:uid="{00000000-0005-0000-0000-00005D000000}"/>
    <cellStyle name="40% - Énfasis3" xfId="304" builtinId="39" customBuiltin="1"/>
    <cellStyle name="40% - Énfasis3 10" xfId="89" xr:uid="{00000000-0005-0000-0000-00005F000000}"/>
    <cellStyle name="40% - Énfasis3 11" xfId="90" xr:uid="{00000000-0005-0000-0000-000060000000}"/>
    <cellStyle name="40% - Énfasis3 12" xfId="91" xr:uid="{00000000-0005-0000-0000-000061000000}"/>
    <cellStyle name="40% - Énfasis3 2" xfId="92" xr:uid="{00000000-0005-0000-0000-000062000000}"/>
    <cellStyle name="40% - Énfasis3 3" xfId="93" xr:uid="{00000000-0005-0000-0000-000063000000}"/>
    <cellStyle name="40% - Énfasis3 4" xfId="94" xr:uid="{00000000-0005-0000-0000-000064000000}"/>
    <cellStyle name="40% - Énfasis3 5" xfId="95" xr:uid="{00000000-0005-0000-0000-000065000000}"/>
    <cellStyle name="40% - Énfasis3 6" xfId="96" xr:uid="{00000000-0005-0000-0000-000066000000}"/>
    <cellStyle name="40% - Énfasis3 7" xfId="97" xr:uid="{00000000-0005-0000-0000-000067000000}"/>
    <cellStyle name="40% - Énfasis3 8" xfId="98" xr:uid="{00000000-0005-0000-0000-000068000000}"/>
    <cellStyle name="40% - Énfasis3 9" xfId="99" xr:uid="{00000000-0005-0000-0000-000069000000}"/>
    <cellStyle name="40% - Énfasis4" xfId="308" builtinId="43" customBuiltin="1"/>
    <cellStyle name="40% - Énfasis4 10" xfId="100" xr:uid="{00000000-0005-0000-0000-00006B000000}"/>
    <cellStyle name="40% - Énfasis4 11" xfId="101" xr:uid="{00000000-0005-0000-0000-00006C000000}"/>
    <cellStyle name="40% - Énfasis4 12" xfId="102" xr:uid="{00000000-0005-0000-0000-00006D000000}"/>
    <cellStyle name="40% - Énfasis4 2" xfId="103" xr:uid="{00000000-0005-0000-0000-00006E000000}"/>
    <cellStyle name="40% - Énfasis4 3" xfId="104" xr:uid="{00000000-0005-0000-0000-00006F000000}"/>
    <cellStyle name="40% - Énfasis4 4" xfId="105" xr:uid="{00000000-0005-0000-0000-000070000000}"/>
    <cellStyle name="40% - Énfasis4 5" xfId="106" xr:uid="{00000000-0005-0000-0000-000071000000}"/>
    <cellStyle name="40% - Énfasis4 6" xfId="107" xr:uid="{00000000-0005-0000-0000-000072000000}"/>
    <cellStyle name="40% - Énfasis4 7" xfId="108" xr:uid="{00000000-0005-0000-0000-000073000000}"/>
    <cellStyle name="40% - Énfasis4 8" xfId="109" xr:uid="{00000000-0005-0000-0000-000074000000}"/>
    <cellStyle name="40% - Énfasis4 9" xfId="110" xr:uid="{00000000-0005-0000-0000-000075000000}"/>
    <cellStyle name="40% - Énfasis5" xfId="312" builtinId="47" customBuiltin="1"/>
    <cellStyle name="40% - Énfasis5 10" xfId="111" xr:uid="{00000000-0005-0000-0000-000077000000}"/>
    <cellStyle name="40% - Énfasis5 11" xfId="112" xr:uid="{00000000-0005-0000-0000-000078000000}"/>
    <cellStyle name="40% - Énfasis5 12" xfId="113" xr:uid="{00000000-0005-0000-0000-000079000000}"/>
    <cellStyle name="40% - Énfasis5 2" xfId="114" xr:uid="{00000000-0005-0000-0000-00007A000000}"/>
    <cellStyle name="40% - Énfasis5 3" xfId="115" xr:uid="{00000000-0005-0000-0000-00007B000000}"/>
    <cellStyle name="40% - Énfasis5 4" xfId="116" xr:uid="{00000000-0005-0000-0000-00007C000000}"/>
    <cellStyle name="40% - Énfasis5 5" xfId="117" xr:uid="{00000000-0005-0000-0000-00007D000000}"/>
    <cellStyle name="40% - Énfasis5 6" xfId="118" xr:uid="{00000000-0005-0000-0000-00007E000000}"/>
    <cellStyle name="40% - Énfasis5 7" xfId="119" xr:uid="{00000000-0005-0000-0000-00007F000000}"/>
    <cellStyle name="40% - Énfasis5 8" xfId="120" xr:uid="{00000000-0005-0000-0000-000080000000}"/>
    <cellStyle name="40% - Énfasis5 9" xfId="121" xr:uid="{00000000-0005-0000-0000-000081000000}"/>
    <cellStyle name="40% - Énfasis6" xfId="316" builtinId="51" customBuiltin="1"/>
    <cellStyle name="40% - Énfasis6 10" xfId="122" xr:uid="{00000000-0005-0000-0000-000083000000}"/>
    <cellStyle name="40% - Énfasis6 11" xfId="123" xr:uid="{00000000-0005-0000-0000-000084000000}"/>
    <cellStyle name="40% - Énfasis6 12" xfId="124" xr:uid="{00000000-0005-0000-0000-000085000000}"/>
    <cellStyle name="40% - Énfasis6 2" xfId="125" xr:uid="{00000000-0005-0000-0000-000086000000}"/>
    <cellStyle name="40% - Énfasis6 3" xfId="126" xr:uid="{00000000-0005-0000-0000-000087000000}"/>
    <cellStyle name="40% - Énfasis6 4" xfId="127" xr:uid="{00000000-0005-0000-0000-000088000000}"/>
    <cellStyle name="40% - Énfasis6 5" xfId="128" xr:uid="{00000000-0005-0000-0000-000089000000}"/>
    <cellStyle name="40% - Énfasis6 6" xfId="129" xr:uid="{00000000-0005-0000-0000-00008A000000}"/>
    <cellStyle name="40% - Énfasis6 7" xfId="130" xr:uid="{00000000-0005-0000-0000-00008B000000}"/>
    <cellStyle name="40% - Énfasis6 8" xfId="131" xr:uid="{00000000-0005-0000-0000-00008C000000}"/>
    <cellStyle name="40% - Énfasis6 9" xfId="132" xr:uid="{00000000-0005-0000-0000-00008D000000}"/>
    <cellStyle name="60% - Énfasis1" xfId="297" builtinId="32" customBuiltin="1"/>
    <cellStyle name="60% - Énfasis1 2" xfId="133" xr:uid="{00000000-0005-0000-0000-00008F000000}"/>
    <cellStyle name="60% - Énfasis1 3" xfId="134" xr:uid="{00000000-0005-0000-0000-000090000000}"/>
    <cellStyle name="60% - Énfasis2" xfId="301" builtinId="36" customBuiltin="1"/>
    <cellStyle name="60% - Énfasis2 2" xfId="135" xr:uid="{00000000-0005-0000-0000-000092000000}"/>
    <cellStyle name="60% - Énfasis2 3" xfId="136" xr:uid="{00000000-0005-0000-0000-000093000000}"/>
    <cellStyle name="60% - Énfasis3" xfId="305" builtinId="40" customBuiltin="1"/>
    <cellStyle name="60% - Énfasis3 2" xfId="137" xr:uid="{00000000-0005-0000-0000-000095000000}"/>
    <cellStyle name="60% - Énfasis3 3" xfId="138" xr:uid="{00000000-0005-0000-0000-000096000000}"/>
    <cellStyle name="60% - Énfasis4" xfId="309" builtinId="44" customBuiltin="1"/>
    <cellStyle name="60% - Énfasis4 2" xfId="139" xr:uid="{00000000-0005-0000-0000-000098000000}"/>
    <cellStyle name="60% - Énfasis4 3" xfId="140" xr:uid="{00000000-0005-0000-0000-000099000000}"/>
    <cellStyle name="60% - Énfasis5" xfId="313" builtinId="48" customBuiltin="1"/>
    <cellStyle name="60% - Énfasis5 2" xfId="141" xr:uid="{00000000-0005-0000-0000-00009B000000}"/>
    <cellStyle name="60% - Énfasis5 3" xfId="142" xr:uid="{00000000-0005-0000-0000-00009C000000}"/>
    <cellStyle name="60% - Énfasis6" xfId="317" builtinId="52" customBuiltin="1"/>
    <cellStyle name="60% - Énfasis6 2" xfId="143" xr:uid="{00000000-0005-0000-0000-00009E000000}"/>
    <cellStyle name="60% - Énfasis6 3" xfId="144" xr:uid="{00000000-0005-0000-0000-00009F000000}"/>
    <cellStyle name="Buena 2" xfId="145" xr:uid="{00000000-0005-0000-0000-0000A1000000}"/>
    <cellStyle name="Buena 3" xfId="146" xr:uid="{00000000-0005-0000-0000-0000A2000000}"/>
    <cellStyle name="Bueno" xfId="283" builtinId="26" customBuiltin="1"/>
    <cellStyle name="Cálculo" xfId="288" builtinId="22" customBuiltin="1"/>
    <cellStyle name="Cálculo 2" xfId="147" xr:uid="{00000000-0005-0000-0000-0000A4000000}"/>
    <cellStyle name="Cálculo 3" xfId="148" xr:uid="{00000000-0005-0000-0000-0000A5000000}"/>
    <cellStyle name="Celda de comprobación" xfId="290" builtinId="23" customBuiltin="1"/>
    <cellStyle name="Celda de comprobación 2" xfId="149" xr:uid="{00000000-0005-0000-0000-0000A7000000}"/>
    <cellStyle name="Celda vinculada" xfId="289" builtinId="24" customBuiltin="1"/>
    <cellStyle name="Celda vinculada 2" xfId="150" xr:uid="{00000000-0005-0000-0000-0000A9000000}"/>
    <cellStyle name="Celda vinculada 3" xfId="151" xr:uid="{00000000-0005-0000-0000-0000AA000000}"/>
    <cellStyle name="Encabezado 1" xfId="279" builtinId="16" customBuiltin="1"/>
    <cellStyle name="Encabezado 4" xfId="282" builtinId="19" customBuiltin="1"/>
    <cellStyle name="Encabezado 4 2" xfId="152" xr:uid="{00000000-0005-0000-0000-0000AC000000}"/>
    <cellStyle name="Encabezado 4 3" xfId="153" xr:uid="{00000000-0005-0000-0000-0000AD000000}"/>
    <cellStyle name="Énfasis1" xfId="294" builtinId="29" customBuiltin="1"/>
    <cellStyle name="Énfasis1 2" xfId="154" xr:uid="{00000000-0005-0000-0000-0000AF000000}"/>
    <cellStyle name="Énfasis1 3" xfId="155" xr:uid="{00000000-0005-0000-0000-0000B0000000}"/>
    <cellStyle name="Énfasis2" xfId="298" builtinId="33" customBuiltin="1"/>
    <cellStyle name="Énfasis2 2" xfId="156" xr:uid="{00000000-0005-0000-0000-0000B2000000}"/>
    <cellStyle name="Énfasis2 3" xfId="157" xr:uid="{00000000-0005-0000-0000-0000B3000000}"/>
    <cellStyle name="Énfasis3" xfId="302" builtinId="37" customBuiltin="1"/>
    <cellStyle name="Énfasis3 2" xfId="158" xr:uid="{00000000-0005-0000-0000-0000B5000000}"/>
    <cellStyle name="Énfasis3 3" xfId="159" xr:uid="{00000000-0005-0000-0000-0000B6000000}"/>
    <cellStyle name="Énfasis4" xfId="306" builtinId="41" customBuiltin="1"/>
    <cellStyle name="Énfasis4 2" xfId="160" xr:uid="{00000000-0005-0000-0000-0000B8000000}"/>
    <cellStyle name="Énfasis4 3" xfId="161" xr:uid="{00000000-0005-0000-0000-0000B9000000}"/>
    <cellStyle name="Énfasis5" xfId="310" builtinId="45" customBuiltin="1"/>
    <cellStyle name="Énfasis5 2" xfId="162" xr:uid="{00000000-0005-0000-0000-0000BB000000}"/>
    <cellStyle name="Énfasis6" xfId="314" builtinId="49" customBuiltin="1"/>
    <cellStyle name="Énfasis6 2" xfId="163" xr:uid="{00000000-0005-0000-0000-0000BD000000}"/>
    <cellStyle name="Énfasis6 3" xfId="164" xr:uid="{00000000-0005-0000-0000-0000BE000000}"/>
    <cellStyle name="Entrada" xfId="286" builtinId="20" customBuiltin="1"/>
    <cellStyle name="Entrada 2" xfId="165" xr:uid="{00000000-0005-0000-0000-0000C0000000}"/>
    <cellStyle name="Entrada 3" xfId="166" xr:uid="{00000000-0005-0000-0000-0000C1000000}"/>
    <cellStyle name="Euro" xfId="167" xr:uid="{00000000-0005-0000-0000-0000C2000000}"/>
    <cellStyle name="F7" xfId="168" xr:uid="{00000000-0005-0000-0000-0000C3000000}"/>
    <cellStyle name="Incorrecto" xfId="284" builtinId="27" customBuiltin="1"/>
    <cellStyle name="Incorrecto 2" xfId="169" xr:uid="{00000000-0005-0000-0000-0000C5000000}"/>
    <cellStyle name="Incorrecto 3" xfId="170" xr:uid="{00000000-0005-0000-0000-0000C6000000}"/>
    <cellStyle name="Millares [0]" xfId="326" builtinId="6"/>
    <cellStyle name="Millares 2" xfId="171" xr:uid="{00000000-0005-0000-0000-0000C7000000}"/>
    <cellStyle name="Millares 2 2" xfId="172" xr:uid="{00000000-0005-0000-0000-0000C8000000}"/>
    <cellStyle name="Millares 2 3" xfId="173" xr:uid="{00000000-0005-0000-0000-0000C9000000}"/>
    <cellStyle name="Millares 2_PENDIENTES_FACTURA JULIO 2010" xfId="174" xr:uid="{00000000-0005-0000-0000-0000CA000000}"/>
    <cellStyle name="Millares 3" xfId="175" xr:uid="{00000000-0005-0000-0000-0000CB000000}"/>
    <cellStyle name="Millares 4" xfId="176" xr:uid="{00000000-0005-0000-0000-0000CC000000}"/>
    <cellStyle name="Millares 5" xfId="177" xr:uid="{00000000-0005-0000-0000-0000CD000000}"/>
    <cellStyle name="Millares 6" xfId="178" xr:uid="{00000000-0005-0000-0000-0000CE000000}"/>
    <cellStyle name="Millares 7" xfId="179" xr:uid="{00000000-0005-0000-0000-0000CF000000}"/>
    <cellStyle name="Millares 8" xfId="180" xr:uid="{00000000-0005-0000-0000-0000D0000000}"/>
    <cellStyle name="Millares 9" xfId="181" xr:uid="{00000000-0005-0000-0000-0000D1000000}"/>
    <cellStyle name="Moneda" xfId="277" builtinId="4"/>
    <cellStyle name="Moneda [0]" xfId="323" builtinId="7"/>
    <cellStyle name="Moneda 10" xfId="182" xr:uid="{00000000-0005-0000-0000-0000D3000000}"/>
    <cellStyle name="Moneda 11" xfId="183" xr:uid="{00000000-0005-0000-0000-0000D4000000}"/>
    <cellStyle name="Moneda 12" xfId="184" xr:uid="{00000000-0005-0000-0000-0000D5000000}"/>
    <cellStyle name="Moneda 13" xfId="185" xr:uid="{00000000-0005-0000-0000-0000D6000000}"/>
    <cellStyle name="Moneda 14" xfId="186" xr:uid="{00000000-0005-0000-0000-0000D7000000}"/>
    <cellStyle name="Moneda 15" xfId="187" xr:uid="{00000000-0005-0000-0000-0000D8000000}"/>
    <cellStyle name="Moneda 16" xfId="188" xr:uid="{00000000-0005-0000-0000-0000D9000000}"/>
    <cellStyle name="Moneda 17" xfId="189" xr:uid="{00000000-0005-0000-0000-0000DA000000}"/>
    <cellStyle name="Moneda 18" xfId="319" xr:uid="{00000000-0005-0000-0000-0000DB000000}"/>
    <cellStyle name="Moneda 2" xfId="190" xr:uid="{00000000-0005-0000-0000-0000DC000000}"/>
    <cellStyle name="Moneda 2 2" xfId="191" xr:uid="{00000000-0005-0000-0000-0000DD000000}"/>
    <cellStyle name="Moneda 2 3" xfId="322" xr:uid="{00000000-0005-0000-0000-0000DE000000}"/>
    <cellStyle name="Moneda 3" xfId="192" xr:uid="{00000000-0005-0000-0000-0000DF000000}"/>
    <cellStyle name="Moneda 4" xfId="193" xr:uid="{00000000-0005-0000-0000-0000E0000000}"/>
    <cellStyle name="Moneda 5" xfId="194" xr:uid="{00000000-0005-0000-0000-0000E1000000}"/>
    <cellStyle name="Moneda 6" xfId="195" xr:uid="{00000000-0005-0000-0000-0000E2000000}"/>
    <cellStyle name="Moneda 7" xfId="196" xr:uid="{00000000-0005-0000-0000-0000E3000000}"/>
    <cellStyle name="Moneda 8" xfId="197" xr:uid="{00000000-0005-0000-0000-0000E4000000}"/>
    <cellStyle name="Moneda 9" xfId="198" xr:uid="{00000000-0005-0000-0000-0000E5000000}"/>
    <cellStyle name="Moneda_factura EDEC 100609" xfId="2" xr:uid="{00000000-0005-0000-0000-0000E6000000}"/>
    <cellStyle name="Neutral" xfId="285" builtinId="28" customBuiltin="1"/>
    <cellStyle name="Neutral 2" xfId="199" xr:uid="{00000000-0005-0000-0000-0000E8000000}"/>
    <cellStyle name="Neutral 3" xfId="200" xr:uid="{00000000-0005-0000-0000-0000E9000000}"/>
    <cellStyle name="Normal" xfId="0" builtinId="0"/>
    <cellStyle name="Normal 10" xfId="201" xr:uid="{00000000-0005-0000-0000-0000EB000000}"/>
    <cellStyle name="Normal 11" xfId="202" xr:uid="{00000000-0005-0000-0000-0000EC000000}"/>
    <cellStyle name="Normal 12" xfId="203" xr:uid="{00000000-0005-0000-0000-0000ED000000}"/>
    <cellStyle name="Normal 125" xfId="325" xr:uid="{E776B3EE-58C0-4D03-983A-A8CAFF45AE57}"/>
    <cellStyle name="Normal 13" xfId="204" xr:uid="{00000000-0005-0000-0000-0000EE000000}"/>
    <cellStyle name="Normal 13 2" xfId="205" xr:uid="{00000000-0005-0000-0000-0000EF000000}"/>
    <cellStyle name="Normal 13 3" xfId="206" xr:uid="{00000000-0005-0000-0000-0000F0000000}"/>
    <cellStyle name="Normal 13 4" xfId="207" xr:uid="{00000000-0005-0000-0000-0000F1000000}"/>
    <cellStyle name="Normal 13 5" xfId="208" xr:uid="{00000000-0005-0000-0000-0000F2000000}"/>
    <cellStyle name="Normal 13 6" xfId="209" xr:uid="{00000000-0005-0000-0000-0000F3000000}"/>
    <cellStyle name="Normal 13 7" xfId="210" xr:uid="{00000000-0005-0000-0000-0000F4000000}"/>
    <cellStyle name="Normal 14" xfId="211" xr:uid="{00000000-0005-0000-0000-0000F5000000}"/>
    <cellStyle name="Normal 15" xfId="212" xr:uid="{00000000-0005-0000-0000-0000F6000000}"/>
    <cellStyle name="Normal 16" xfId="213" xr:uid="{00000000-0005-0000-0000-0000F7000000}"/>
    <cellStyle name="Normal 17" xfId="214" xr:uid="{00000000-0005-0000-0000-0000F8000000}"/>
    <cellStyle name="Normal 18" xfId="215" xr:uid="{00000000-0005-0000-0000-0000F9000000}"/>
    <cellStyle name="Normal 19" xfId="216" xr:uid="{00000000-0005-0000-0000-0000FA000000}"/>
    <cellStyle name="Normal 2" xfId="217" xr:uid="{00000000-0005-0000-0000-0000FB000000}"/>
    <cellStyle name="Normal 2 2" xfId="218" xr:uid="{00000000-0005-0000-0000-0000FC000000}"/>
    <cellStyle name="Normal 2 2 2" xfId="219" xr:uid="{00000000-0005-0000-0000-0000FD000000}"/>
    <cellStyle name="Normal 2 3" xfId="220" xr:uid="{00000000-0005-0000-0000-0000FE000000}"/>
    <cellStyle name="Normal 2_FACTURACION_220311" xfId="221" xr:uid="{00000000-0005-0000-0000-0000FF000000}"/>
    <cellStyle name="Normal 20" xfId="222" xr:uid="{00000000-0005-0000-0000-000000010000}"/>
    <cellStyle name="Normal 21" xfId="223" xr:uid="{00000000-0005-0000-0000-000001010000}"/>
    <cellStyle name="Normal 22" xfId="224" xr:uid="{00000000-0005-0000-0000-000002010000}"/>
    <cellStyle name="Normal 23" xfId="225" xr:uid="{00000000-0005-0000-0000-000003010000}"/>
    <cellStyle name="Normal 24" xfId="226" xr:uid="{00000000-0005-0000-0000-000004010000}"/>
    <cellStyle name="Normal 25" xfId="227" xr:uid="{00000000-0005-0000-0000-000005010000}"/>
    <cellStyle name="Normal 26" xfId="228" xr:uid="{00000000-0005-0000-0000-000006010000}"/>
    <cellStyle name="Normal 27" xfId="229" xr:uid="{00000000-0005-0000-0000-000007010000}"/>
    <cellStyle name="Normal 28" xfId="230" xr:uid="{00000000-0005-0000-0000-000008010000}"/>
    <cellStyle name="Normal 29" xfId="318" xr:uid="{00000000-0005-0000-0000-000009010000}"/>
    <cellStyle name="Normal 3" xfId="231" xr:uid="{00000000-0005-0000-0000-00000A010000}"/>
    <cellStyle name="Normal 3 2" xfId="232" xr:uid="{00000000-0005-0000-0000-00000B010000}"/>
    <cellStyle name="Normal 3 3" xfId="324" xr:uid="{8134D6A5-BDE7-4FDA-95BC-A73FB989FA39}"/>
    <cellStyle name="Normal 4" xfId="233" xr:uid="{00000000-0005-0000-0000-00000C010000}"/>
    <cellStyle name="Normal 5" xfId="234" xr:uid="{00000000-0005-0000-0000-00000D010000}"/>
    <cellStyle name="Normal 6" xfId="235" xr:uid="{00000000-0005-0000-0000-00000E010000}"/>
    <cellStyle name="Normal 7" xfId="236" xr:uid="{00000000-0005-0000-0000-00000F010000}"/>
    <cellStyle name="Normal 8" xfId="237" xr:uid="{00000000-0005-0000-0000-000010010000}"/>
    <cellStyle name="Normal 9" xfId="238" xr:uid="{00000000-0005-0000-0000-000011010000}"/>
    <cellStyle name="Normal_factura EDEC 100609" xfId="1" xr:uid="{00000000-0005-0000-0000-000012010000}"/>
    <cellStyle name="Notas 10" xfId="239" xr:uid="{00000000-0005-0000-0000-000013010000}"/>
    <cellStyle name="Notas 11" xfId="240" xr:uid="{00000000-0005-0000-0000-000014010000}"/>
    <cellStyle name="Notas 12" xfId="241" xr:uid="{00000000-0005-0000-0000-000015010000}"/>
    <cellStyle name="Notas 13" xfId="321" xr:uid="{00000000-0005-0000-0000-000016010000}"/>
    <cellStyle name="Notas 2" xfId="242" xr:uid="{00000000-0005-0000-0000-000017010000}"/>
    <cellStyle name="Notas 3" xfId="243" xr:uid="{00000000-0005-0000-0000-000018010000}"/>
    <cellStyle name="Notas 4" xfId="244" xr:uid="{00000000-0005-0000-0000-000019010000}"/>
    <cellStyle name="Notas 5" xfId="245" xr:uid="{00000000-0005-0000-0000-00001A010000}"/>
    <cellStyle name="Notas 6" xfId="246" xr:uid="{00000000-0005-0000-0000-00001B010000}"/>
    <cellStyle name="Notas 7" xfId="247" xr:uid="{00000000-0005-0000-0000-00001C010000}"/>
    <cellStyle name="Notas 8" xfId="248" xr:uid="{00000000-0005-0000-0000-00001D010000}"/>
    <cellStyle name="Notas 9" xfId="249" xr:uid="{00000000-0005-0000-0000-00001E010000}"/>
    <cellStyle name="Porcentaje" xfId="327" builtinId="5"/>
    <cellStyle name="Porcentaje 10" xfId="250" xr:uid="{00000000-0005-0000-0000-000020010000}"/>
    <cellStyle name="Porcentaje 11" xfId="251" xr:uid="{00000000-0005-0000-0000-000021010000}"/>
    <cellStyle name="Porcentaje 12" xfId="252" xr:uid="{00000000-0005-0000-0000-000022010000}"/>
    <cellStyle name="Porcentaje 13" xfId="320" xr:uid="{00000000-0005-0000-0000-000023010000}"/>
    <cellStyle name="Porcentaje 2" xfId="253" xr:uid="{00000000-0005-0000-0000-000024010000}"/>
    <cellStyle name="Porcentaje 3" xfId="254" xr:uid="{00000000-0005-0000-0000-000025010000}"/>
    <cellStyle name="Porcentaje 4" xfId="255" xr:uid="{00000000-0005-0000-0000-000026010000}"/>
    <cellStyle name="Porcentaje 5" xfId="256" xr:uid="{00000000-0005-0000-0000-000027010000}"/>
    <cellStyle name="Porcentaje 6" xfId="257" xr:uid="{00000000-0005-0000-0000-000028010000}"/>
    <cellStyle name="Porcentaje 7" xfId="258" xr:uid="{00000000-0005-0000-0000-000029010000}"/>
    <cellStyle name="Porcentaje 8" xfId="259" xr:uid="{00000000-0005-0000-0000-00002A010000}"/>
    <cellStyle name="Porcentaje 9" xfId="260" xr:uid="{00000000-0005-0000-0000-00002B010000}"/>
    <cellStyle name="Porcentual 2" xfId="261" xr:uid="{00000000-0005-0000-0000-00002C010000}"/>
    <cellStyle name="Porcentual 3" xfId="262" xr:uid="{00000000-0005-0000-0000-00002D010000}"/>
    <cellStyle name="Salida" xfId="287" builtinId="21" customBuiltin="1"/>
    <cellStyle name="Salida 2" xfId="263" xr:uid="{00000000-0005-0000-0000-00002F010000}"/>
    <cellStyle name="Salida 3" xfId="264" xr:uid="{00000000-0005-0000-0000-000030010000}"/>
    <cellStyle name="Texto de advertencia" xfId="291" builtinId="11" customBuiltin="1"/>
    <cellStyle name="Texto de advertencia 2" xfId="265" xr:uid="{00000000-0005-0000-0000-000032010000}"/>
    <cellStyle name="Texto explicativo" xfId="292" builtinId="53" customBuiltin="1"/>
    <cellStyle name="Texto explicativo 2" xfId="266" xr:uid="{00000000-0005-0000-0000-000034010000}"/>
    <cellStyle name="Título" xfId="278" builtinId="15" customBuiltin="1"/>
    <cellStyle name="Título 1 2" xfId="267" xr:uid="{00000000-0005-0000-0000-000037010000}"/>
    <cellStyle name="Título 1 3" xfId="268" xr:uid="{00000000-0005-0000-0000-000038010000}"/>
    <cellStyle name="Título 2" xfId="280" builtinId="17" customBuiltin="1"/>
    <cellStyle name="Título 2 2" xfId="269" xr:uid="{00000000-0005-0000-0000-00003A010000}"/>
    <cellStyle name="Título 2 3" xfId="270" xr:uid="{00000000-0005-0000-0000-00003B010000}"/>
    <cellStyle name="Título 3" xfId="281" builtinId="18" customBuiltin="1"/>
    <cellStyle name="Título 3 2" xfId="271" xr:uid="{00000000-0005-0000-0000-00003D010000}"/>
    <cellStyle name="Título 3 3" xfId="272" xr:uid="{00000000-0005-0000-0000-00003E010000}"/>
    <cellStyle name="Título 4" xfId="273" xr:uid="{00000000-0005-0000-0000-00003F010000}"/>
    <cellStyle name="Título 5" xfId="274" xr:uid="{00000000-0005-0000-0000-000040010000}"/>
    <cellStyle name="Total" xfId="293" builtinId="25" customBuiltin="1"/>
    <cellStyle name="Total 2" xfId="275" xr:uid="{00000000-0005-0000-0000-000042010000}"/>
    <cellStyle name="Total 3" xfId="276" xr:uid="{00000000-0005-0000-0000-00004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76"/>
  <sheetViews>
    <sheetView showGridLines="0" topLeftCell="A61" zoomScale="70" zoomScaleNormal="70" workbookViewId="0">
      <selection activeCell="C22" sqref="C22"/>
    </sheetView>
  </sheetViews>
  <sheetFormatPr baseColWidth="10" defaultColWidth="12.5703125" defaultRowHeight="15" x14ac:dyDescent="0.2"/>
  <cols>
    <col min="1" max="1" width="12.5703125" style="1" customWidth="1"/>
    <col min="2" max="2" width="6.28515625" style="1" customWidth="1"/>
    <col min="3" max="3" width="76.7109375" style="1" customWidth="1"/>
    <col min="4" max="4" width="7" style="3" customWidth="1"/>
    <col min="5" max="5" width="18.7109375" style="1" customWidth="1"/>
    <col min="6" max="7" width="18.7109375" style="39" customWidth="1"/>
    <col min="8" max="10" width="18.7109375" style="1" customWidth="1"/>
    <col min="11" max="16384" width="12.5703125" style="1"/>
  </cols>
  <sheetData>
    <row r="2" spans="2:10" ht="20.25" x14ac:dyDescent="0.2">
      <c r="B2" s="88" t="s">
        <v>76</v>
      </c>
      <c r="C2" s="88"/>
      <c r="D2" s="88"/>
      <c r="E2" s="88"/>
      <c r="F2" s="88"/>
      <c r="G2" s="88"/>
      <c r="H2" s="88"/>
    </row>
    <row r="3" spans="2:10" x14ac:dyDescent="0.2">
      <c r="B3" s="7"/>
      <c r="C3" s="7"/>
      <c r="D3" s="8"/>
      <c r="E3" s="7"/>
      <c r="F3" s="37"/>
      <c r="G3" s="37"/>
      <c r="H3" s="7"/>
    </row>
    <row r="4" spans="2:10" ht="20.25" x14ac:dyDescent="0.2">
      <c r="B4" s="89" t="s">
        <v>75</v>
      </c>
      <c r="C4" s="89"/>
      <c r="D4" s="89"/>
      <c r="E4" s="89"/>
      <c r="F4" s="89"/>
      <c r="G4" s="89"/>
      <c r="H4" s="89"/>
    </row>
    <row r="5" spans="2:10" ht="20.25" x14ac:dyDescent="0.2">
      <c r="B5" s="82"/>
      <c r="C5" s="46" t="s">
        <v>190</v>
      </c>
      <c r="D5" s="82"/>
      <c r="E5" s="82"/>
      <c r="F5" s="82"/>
      <c r="G5" s="82"/>
      <c r="H5" s="82"/>
    </row>
    <row r="6" spans="2:10" ht="15" customHeight="1" x14ac:dyDescent="0.2">
      <c r="B6" s="9"/>
      <c r="C6" s="9"/>
      <c r="D6" s="9"/>
      <c r="E6" s="9"/>
      <c r="F6" s="41"/>
      <c r="G6" s="41"/>
      <c r="H6" s="9"/>
    </row>
    <row r="7" spans="2:10" ht="31.5" x14ac:dyDescent="0.2">
      <c r="B7" s="22" t="s">
        <v>0</v>
      </c>
      <c r="C7" s="22" t="s">
        <v>1</v>
      </c>
      <c r="D7" s="22" t="s">
        <v>2</v>
      </c>
      <c r="E7" s="40" t="s">
        <v>35</v>
      </c>
      <c r="F7" s="42" t="s">
        <v>79</v>
      </c>
      <c r="G7" s="42" t="s">
        <v>80</v>
      </c>
      <c r="H7" s="40" t="s">
        <v>36</v>
      </c>
      <c r="I7" s="42" t="s">
        <v>79</v>
      </c>
      <c r="J7" s="42" t="s">
        <v>81</v>
      </c>
    </row>
    <row r="8" spans="2:10" x14ac:dyDescent="0.2">
      <c r="B8" s="26">
        <v>1</v>
      </c>
      <c r="C8" s="21" t="s">
        <v>157</v>
      </c>
      <c r="D8" s="27" t="s">
        <v>2</v>
      </c>
      <c r="E8" s="45"/>
      <c r="F8" s="43">
        <f>+E8*0.19</f>
        <v>0</v>
      </c>
      <c r="G8" s="43">
        <f>+E8+F8</f>
        <v>0</v>
      </c>
      <c r="H8" s="45"/>
      <c r="I8" s="43">
        <f>+H8*0.19</f>
        <v>0</v>
      </c>
      <c r="J8" s="43">
        <f>+H8+I8</f>
        <v>0</v>
      </c>
    </row>
    <row r="9" spans="2:10" x14ac:dyDescent="0.2">
      <c r="B9" s="26">
        <v>2</v>
      </c>
      <c r="C9" s="21" t="s">
        <v>4</v>
      </c>
      <c r="D9" s="27" t="s">
        <v>2</v>
      </c>
      <c r="E9" s="45"/>
      <c r="F9" s="43">
        <f t="shared" ref="F9:F17" si="0">+E9*0.19</f>
        <v>0</v>
      </c>
      <c r="G9" s="43">
        <f t="shared" ref="G9:G17" si="1">+E9+F9</f>
        <v>0</v>
      </c>
      <c r="H9" s="45"/>
      <c r="I9" s="43">
        <f t="shared" ref="I9:I17" si="2">+H9*0.19</f>
        <v>0</v>
      </c>
      <c r="J9" s="43">
        <f t="shared" ref="J9:J17" si="3">+H9+I9</f>
        <v>0</v>
      </c>
    </row>
    <row r="10" spans="2:10" x14ac:dyDescent="0.2">
      <c r="B10" s="26">
        <v>3</v>
      </c>
      <c r="C10" s="21" t="s">
        <v>156</v>
      </c>
      <c r="D10" s="27" t="s">
        <v>2</v>
      </c>
      <c r="E10" s="45"/>
      <c r="F10" s="43">
        <f t="shared" si="0"/>
        <v>0</v>
      </c>
      <c r="G10" s="43">
        <f t="shared" si="1"/>
        <v>0</v>
      </c>
      <c r="H10" s="45"/>
      <c r="I10" s="43">
        <f t="shared" si="2"/>
        <v>0</v>
      </c>
      <c r="J10" s="43">
        <f t="shared" si="3"/>
        <v>0</v>
      </c>
    </row>
    <row r="11" spans="2:10" x14ac:dyDescent="0.2">
      <c r="B11" s="26">
        <v>4</v>
      </c>
      <c r="C11" s="21" t="s">
        <v>6</v>
      </c>
      <c r="D11" s="27" t="s">
        <v>2</v>
      </c>
      <c r="E11" s="45"/>
      <c r="F11" s="43">
        <f t="shared" si="0"/>
        <v>0</v>
      </c>
      <c r="G11" s="43">
        <f t="shared" si="1"/>
        <v>0</v>
      </c>
      <c r="H11" s="45"/>
      <c r="I11" s="43">
        <f t="shared" si="2"/>
        <v>0</v>
      </c>
      <c r="J11" s="43">
        <f t="shared" si="3"/>
        <v>0</v>
      </c>
    </row>
    <row r="12" spans="2:10" s="2" customFormat="1" ht="15.75" x14ac:dyDescent="0.25">
      <c r="B12" s="26">
        <v>5</v>
      </c>
      <c r="C12" s="28" t="s">
        <v>155</v>
      </c>
      <c r="D12" s="27" t="s">
        <v>2</v>
      </c>
      <c r="E12" s="45"/>
      <c r="F12" s="43">
        <f t="shared" si="0"/>
        <v>0</v>
      </c>
      <c r="G12" s="43">
        <f t="shared" si="1"/>
        <v>0</v>
      </c>
      <c r="H12" s="45"/>
      <c r="I12" s="43">
        <f t="shared" si="2"/>
        <v>0</v>
      </c>
      <c r="J12" s="43">
        <f t="shared" si="3"/>
        <v>0</v>
      </c>
    </row>
    <row r="13" spans="2:10" s="2" customFormat="1" ht="15.75" x14ac:dyDescent="0.25">
      <c r="B13" s="26">
        <v>6</v>
      </c>
      <c r="C13" s="28" t="s">
        <v>154</v>
      </c>
      <c r="D13" s="27" t="s">
        <v>2</v>
      </c>
      <c r="E13" s="45"/>
      <c r="F13" s="43">
        <f t="shared" si="0"/>
        <v>0</v>
      </c>
      <c r="G13" s="43">
        <f t="shared" ref="G13" si="4">+E13+F13</f>
        <v>0</v>
      </c>
      <c r="H13" s="45"/>
      <c r="I13" s="43">
        <f t="shared" ref="I13" si="5">+H13*0.19</f>
        <v>0</v>
      </c>
      <c r="J13" s="43">
        <f t="shared" ref="J13" si="6">+H13+I13</f>
        <v>0</v>
      </c>
    </row>
    <row r="14" spans="2:10" x14ac:dyDescent="0.2">
      <c r="B14" s="26">
        <v>7</v>
      </c>
      <c r="C14" s="30" t="s">
        <v>192</v>
      </c>
      <c r="D14" s="27" t="s">
        <v>87</v>
      </c>
      <c r="E14" s="45"/>
      <c r="F14" s="43">
        <f t="shared" si="0"/>
        <v>0</v>
      </c>
      <c r="G14" s="43">
        <f t="shared" si="1"/>
        <v>0</v>
      </c>
      <c r="H14" s="45"/>
      <c r="I14" s="43">
        <f t="shared" si="2"/>
        <v>0</v>
      </c>
      <c r="J14" s="43">
        <f t="shared" si="3"/>
        <v>0</v>
      </c>
    </row>
    <row r="15" spans="2:10" s="2" customFormat="1" ht="15.75" x14ac:dyDescent="0.25">
      <c r="B15" s="26">
        <v>8</v>
      </c>
      <c r="C15" s="29" t="s">
        <v>193</v>
      </c>
      <c r="D15" s="27" t="s">
        <v>87</v>
      </c>
      <c r="E15" s="45"/>
      <c r="F15" s="43">
        <f t="shared" si="0"/>
        <v>0</v>
      </c>
      <c r="G15" s="43">
        <f t="shared" si="1"/>
        <v>0</v>
      </c>
      <c r="H15" s="45"/>
      <c r="I15" s="43">
        <f t="shared" si="2"/>
        <v>0</v>
      </c>
      <c r="J15" s="43">
        <f t="shared" si="3"/>
        <v>0</v>
      </c>
    </row>
    <row r="16" spans="2:10" x14ac:dyDescent="0.2">
      <c r="B16" s="26">
        <v>9</v>
      </c>
      <c r="C16" s="30" t="s">
        <v>194</v>
      </c>
      <c r="D16" s="27" t="s">
        <v>2</v>
      </c>
      <c r="E16" s="45"/>
      <c r="F16" s="43">
        <f t="shared" si="0"/>
        <v>0</v>
      </c>
      <c r="G16" s="43">
        <f t="shared" si="1"/>
        <v>0</v>
      </c>
      <c r="H16" s="45"/>
      <c r="I16" s="43">
        <f t="shared" si="2"/>
        <v>0</v>
      </c>
      <c r="J16" s="43">
        <f t="shared" si="3"/>
        <v>0</v>
      </c>
    </row>
    <row r="17" spans="2:10" s="2" customFormat="1" ht="15.75" x14ac:dyDescent="0.25">
      <c r="B17" s="26">
        <v>10</v>
      </c>
      <c r="C17" s="29" t="s">
        <v>8</v>
      </c>
      <c r="D17" s="27" t="s">
        <v>2</v>
      </c>
      <c r="E17" s="45"/>
      <c r="F17" s="43">
        <f t="shared" si="0"/>
        <v>0</v>
      </c>
      <c r="G17" s="43">
        <f t="shared" si="1"/>
        <v>0</v>
      </c>
      <c r="H17" s="45"/>
      <c r="I17" s="43">
        <f t="shared" si="2"/>
        <v>0</v>
      </c>
      <c r="J17" s="43">
        <f t="shared" si="3"/>
        <v>0</v>
      </c>
    </row>
    <row r="18" spans="2:10" x14ac:dyDescent="0.2">
      <c r="B18" s="10"/>
      <c r="C18" s="10"/>
      <c r="D18" s="11"/>
      <c r="E18" s="12"/>
      <c r="F18" s="44"/>
      <c r="G18" s="44"/>
      <c r="H18" s="7"/>
    </row>
    <row r="19" spans="2:10" x14ac:dyDescent="0.2">
      <c r="B19" s="10"/>
      <c r="C19" s="10"/>
      <c r="D19" s="11"/>
      <c r="E19" s="12"/>
      <c r="F19" s="44"/>
      <c r="G19" s="44"/>
      <c r="H19" s="7"/>
    </row>
    <row r="20" spans="2:10" ht="20.25" x14ac:dyDescent="0.2">
      <c r="B20" s="89" t="s">
        <v>77</v>
      </c>
      <c r="C20" s="89"/>
      <c r="D20" s="89"/>
      <c r="E20" s="89"/>
      <c r="F20" s="89"/>
      <c r="G20" s="89"/>
      <c r="H20" s="89"/>
    </row>
    <row r="21" spans="2:10" ht="15" customHeight="1" x14ac:dyDescent="0.2">
      <c r="B21" s="9"/>
      <c r="C21" s="9"/>
      <c r="D21" s="9"/>
      <c r="E21" s="9"/>
      <c r="F21" s="41"/>
      <c r="G21" s="41"/>
      <c r="H21" s="9"/>
    </row>
    <row r="22" spans="2:10" ht="31.5" x14ac:dyDescent="0.2">
      <c r="B22" s="22" t="s">
        <v>0</v>
      </c>
      <c r="C22" s="22" t="s">
        <v>1</v>
      </c>
      <c r="D22" s="22" t="s">
        <v>2</v>
      </c>
      <c r="E22" s="40" t="s">
        <v>35</v>
      </c>
      <c r="F22" s="42" t="s">
        <v>79</v>
      </c>
      <c r="G22" s="42" t="s">
        <v>80</v>
      </c>
      <c r="H22" s="40" t="s">
        <v>36</v>
      </c>
      <c r="I22" s="42" t="s">
        <v>79</v>
      </c>
      <c r="J22" s="42" t="s">
        <v>81</v>
      </c>
    </row>
    <row r="23" spans="2:10" x14ac:dyDescent="0.2">
      <c r="B23" s="26">
        <v>11</v>
      </c>
      <c r="C23" s="31" t="s">
        <v>3</v>
      </c>
      <c r="D23" s="27" t="s">
        <v>2</v>
      </c>
      <c r="E23" s="36"/>
      <c r="F23" s="43">
        <f>+E23*0.19</f>
        <v>0</v>
      </c>
      <c r="G23" s="43">
        <f>+E23+F23</f>
        <v>0</v>
      </c>
      <c r="H23" s="36"/>
      <c r="I23" s="43">
        <f>+H23*0.19</f>
        <v>0</v>
      </c>
      <c r="J23" s="43">
        <f>+H23+I23</f>
        <v>0</v>
      </c>
    </row>
    <row r="24" spans="2:10" x14ac:dyDescent="0.2">
      <c r="B24" s="26">
        <v>12</v>
      </c>
      <c r="C24" s="31" t="s">
        <v>9</v>
      </c>
      <c r="D24" s="27" t="s">
        <v>2</v>
      </c>
      <c r="E24" s="36"/>
      <c r="F24" s="43">
        <f t="shared" ref="F24:F45" si="7">+E24*0.19</f>
        <v>0</v>
      </c>
      <c r="G24" s="43">
        <f t="shared" ref="G24:G38" si="8">+E24+F24</f>
        <v>0</v>
      </c>
      <c r="H24" s="36"/>
      <c r="I24" s="43">
        <f t="shared" ref="I24:I38" si="9">+H24*0.19</f>
        <v>0</v>
      </c>
      <c r="J24" s="43">
        <f t="shared" ref="J24:J38" si="10">+H24+I24</f>
        <v>0</v>
      </c>
    </row>
    <row r="25" spans="2:10" x14ac:dyDescent="0.2">
      <c r="B25" s="26">
        <v>13</v>
      </c>
      <c r="C25" s="31" t="s">
        <v>158</v>
      </c>
      <c r="D25" s="27" t="s">
        <v>2</v>
      </c>
      <c r="E25" s="36"/>
      <c r="F25" s="43">
        <f t="shared" si="7"/>
        <v>0</v>
      </c>
      <c r="G25" s="43">
        <f t="shared" si="8"/>
        <v>0</v>
      </c>
      <c r="H25" s="36"/>
      <c r="I25" s="43">
        <f t="shared" si="9"/>
        <v>0</v>
      </c>
      <c r="J25" s="43">
        <f t="shared" si="10"/>
        <v>0</v>
      </c>
    </row>
    <row r="26" spans="2:10" x14ac:dyDescent="0.2">
      <c r="B26" s="26">
        <v>14</v>
      </c>
      <c r="C26" s="31" t="s">
        <v>159</v>
      </c>
      <c r="D26" s="27" t="s">
        <v>2</v>
      </c>
      <c r="E26" s="36"/>
      <c r="F26" s="43">
        <f t="shared" si="7"/>
        <v>0</v>
      </c>
      <c r="G26" s="43">
        <f t="shared" si="8"/>
        <v>0</v>
      </c>
      <c r="H26" s="36"/>
      <c r="I26" s="43">
        <f t="shared" si="9"/>
        <v>0</v>
      </c>
      <c r="J26" s="43">
        <f t="shared" si="10"/>
        <v>0</v>
      </c>
    </row>
    <row r="27" spans="2:10" x14ac:dyDescent="0.2">
      <c r="B27" s="26">
        <v>15</v>
      </c>
      <c r="C27" s="31" t="s">
        <v>4</v>
      </c>
      <c r="D27" s="27" t="s">
        <v>2</v>
      </c>
      <c r="E27" s="36"/>
      <c r="F27" s="43">
        <f t="shared" si="7"/>
        <v>0</v>
      </c>
      <c r="G27" s="43">
        <f t="shared" si="8"/>
        <v>0</v>
      </c>
      <c r="H27" s="36"/>
      <c r="I27" s="43">
        <f t="shared" si="9"/>
        <v>0</v>
      </c>
      <c r="J27" s="43">
        <f t="shared" si="10"/>
        <v>0</v>
      </c>
    </row>
    <row r="28" spans="2:10" s="2" customFormat="1" ht="15.75" x14ac:dyDescent="0.25">
      <c r="B28" s="26">
        <v>16</v>
      </c>
      <c r="C28" s="32" t="s">
        <v>5</v>
      </c>
      <c r="D28" s="27" t="s">
        <v>2</v>
      </c>
      <c r="E28" s="36"/>
      <c r="F28" s="43">
        <f t="shared" si="7"/>
        <v>0</v>
      </c>
      <c r="G28" s="43">
        <f t="shared" si="8"/>
        <v>0</v>
      </c>
      <c r="H28" s="36"/>
      <c r="I28" s="43">
        <f t="shared" si="9"/>
        <v>0</v>
      </c>
      <c r="J28" s="43">
        <f t="shared" si="10"/>
        <v>0</v>
      </c>
    </row>
    <row r="29" spans="2:10" s="2" customFormat="1" ht="15.75" x14ac:dyDescent="0.25">
      <c r="B29" s="26">
        <v>17</v>
      </c>
      <c r="C29" s="32" t="s">
        <v>160</v>
      </c>
      <c r="D29" s="27" t="s">
        <v>2</v>
      </c>
      <c r="E29" s="36"/>
      <c r="F29" s="43">
        <f t="shared" si="7"/>
        <v>0</v>
      </c>
      <c r="G29" s="43">
        <f t="shared" si="8"/>
        <v>0</v>
      </c>
      <c r="H29" s="36"/>
      <c r="I29" s="43">
        <f t="shared" si="9"/>
        <v>0</v>
      </c>
      <c r="J29" s="43">
        <f t="shared" si="10"/>
        <v>0</v>
      </c>
    </row>
    <row r="30" spans="2:10" x14ac:dyDescent="0.2">
      <c r="B30" s="26">
        <v>18</v>
      </c>
      <c r="C30" s="33" t="s">
        <v>10</v>
      </c>
      <c r="D30" s="27" t="s">
        <v>2</v>
      </c>
      <c r="E30" s="36"/>
      <c r="F30" s="43">
        <f t="shared" si="7"/>
        <v>0</v>
      </c>
      <c r="G30" s="43">
        <f t="shared" si="8"/>
        <v>0</v>
      </c>
      <c r="H30" s="36"/>
      <c r="I30" s="43">
        <f t="shared" si="9"/>
        <v>0</v>
      </c>
      <c r="J30" s="43">
        <f t="shared" si="10"/>
        <v>0</v>
      </c>
    </row>
    <row r="31" spans="2:10" s="2" customFormat="1" ht="15.75" x14ac:dyDescent="0.25">
      <c r="B31" s="26">
        <v>19</v>
      </c>
      <c r="C31" s="34" t="s">
        <v>7</v>
      </c>
      <c r="D31" s="27" t="s">
        <v>2</v>
      </c>
      <c r="E31" s="36"/>
      <c r="F31" s="43">
        <f t="shared" si="7"/>
        <v>0</v>
      </c>
      <c r="G31" s="43">
        <f t="shared" si="8"/>
        <v>0</v>
      </c>
      <c r="H31" s="36"/>
      <c r="I31" s="43">
        <f t="shared" si="9"/>
        <v>0</v>
      </c>
      <c r="J31" s="43">
        <f t="shared" si="10"/>
        <v>0</v>
      </c>
    </row>
    <row r="32" spans="2:10" s="2" customFormat="1" ht="15.75" x14ac:dyDescent="0.25">
      <c r="B32" s="26">
        <v>20</v>
      </c>
      <c r="C32" s="34" t="s">
        <v>195</v>
      </c>
      <c r="D32" s="27" t="s">
        <v>87</v>
      </c>
      <c r="E32" s="36"/>
      <c r="F32" s="43">
        <f t="shared" si="7"/>
        <v>0</v>
      </c>
      <c r="G32" s="43">
        <f t="shared" si="8"/>
        <v>0</v>
      </c>
      <c r="H32" s="36"/>
      <c r="I32" s="43">
        <f t="shared" si="9"/>
        <v>0</v>
      </c>
      <c r="J32" s="43">
        <f t="shared" si="10"/>
        <v>0</v>
      </c>
    </row>
    <row r="33" spans="2:10" s="2" customFormat="1" ht="15.75" x14ac:dyDescent="0.25">
      <c r="B33" s="26">
        <v>21</v>
      </c>
      <c r="C33" s="34" t="s">
        <v>161</v>
      </c>
      <c r="D33" s="27" t="s">
        <v>2</v>
      </c>
      <c r="E33" s="36"/>
      <c r="F33" s="43">
        <f t="shared" si="7"/>
        <v>0</v>
      </c>
      <c r="G33" s="43">
        <f t="shared" si="8"/>
        <v>0</v>
      </c>
      <c r="H33" s="36"/>
      <c r="I33" s="43">
        <f t="shared" si="9"/>
        <v>0</v>
      </c>
      <c r="J33" s="43">
        <f t="shared" si="10"/>
        <v>0</v>
      </c>
    </row>
    <row r="34" spans="2:10" s="2" customFormat="1" ht="15.75" x14ac:dyDescent="0.25">
      <c r="B34" s="26">
        <v>22</v>
      </c>
      <c r="C34" s="34" t="s">
        <v>162</v>
      </c>
      <c r="D34" s="27" t="s">
        <v>2</v>
      </c>
      <c r="E34" s="36"/>
      <c r="F34" s="43">
        <f t="shared" si="7"/>
        <v>0</v>
      </c>
      <c r="G34" s="43">
        <f t="shared" si="8"/>
        <v>0</v>
      </c>
      <c r="H34" s="36"/>
      <c r="I34" s="43">
        <f t="shared" si="9"/>
        <v>0</v>
      </c>
      <c r="J34" s="43">
        <f t="shared" si="10"/>
        <v>0</v>
      </c>
    </row>
    <row r="35" spans="2:10" s="2" customFormat="1" ht="15.75" x14ac:dyDescent="0.25">
      <c r="B35" s="26">
        <v>23</v>
      </c>
      <c r="C35" s="34" t="s">
        <v>11</v>
      </c>
      <c r="D35" s="27" t="s">
        <v>2</v>
      </c>
      <c r="E35" s="36"/>
      <c r="F35" s="43">
        <f t="shared" si="7"/>
        <v>0</v>
      </c>
      <c r="G35" s="43">
        <f t="shared" si="8"/>
        <v>0</v>
      </c>
      <c r="H35" s="36"/>
      <c r="I35" s="43">
        <f t="shared" si="9"/>
        <v>0</v>
      </c>
      <c r="J35" s="43">
        <f t="shared" si="10"/>
        <v>0</v>
      </c>
    </row>
    <row r="36" spans="2:10" s="2" customFormat="1" ht="15.75" x14ac:dyDescent="0.25">
      <c r="B36" s="26">
        <v>24</v>
      </c>
      <c r="C36" s="34" t="s">
        <v>12</v>
      </c>
      <c r="D36" s="27" t="s">
        <v>2</v>
      </c>
      <c r="E36" s="36"/>
      <c r="F36" s="43">
        <f t="shared" si="7"/>
        <v>0</v>
      </c>
      <c r="G36" s="43">
        <f t="shared" si="8"/>
        <v>0</v>
      </c>
      <c r="H36" s="36"/>
      <c r="I36" s="43">
        <f t="shared" si="9"/>
        <v>0</v>
      </c>
      <c r="J36" s="43">
        <f t="shared" si="10"/>
        <v>0</v>
      </c>
    </row>
    <row r="37" spans="2:10" s="2" customFormat="1" ht="15.75" x14ac:dyDescent="0.25">
      <c r="B37" s="26">
        <v>25</v>
      </c>
      <c r="C37" s="34" t="s">
        <v>13</v>
      </c>
      <c r="D37" s="27" t="s">
        <v>2</v>
      </c>
      <c r="E37" s="36"/>
      <c r="F37" s="43">
        <f t="shared" si="7"/>
        <v>0</v>
      </c>
      <c r="G37" s="43">
        <f t="shared" si="8"/>
        <v>0</v>
      </c>
      <c r="H37" s="36"/>
      <c r="I37" s="43">
        <f t="shared" si="9"/>
        <v>0</v>
      </c>
      <c r="J37" s="43">
        <f t="shared" si="10"/>
        <v>0</v>
      </c>
    </row>
    <row r="38" spans="2:10" s="2" customFormat="1" ht="15.75" x14ac:dyDescent="0.25">
      <c r="B38" s="26">
        <v>26</v>
      </c>
      <c r="C38" s="34" t="s">
        <v>14</v>
      </c>
      <c r="D38" s="27" t="s">
        <v>2</v>
      </c>
      <c r="E38" s="36"/>
      <c r="F38" s="43">
        <f t="shared" si="7"/>
        <v>0</v>
      </c>
      <c r="G38" s="43">
        <f t="shared" si="8"/>
        <v>0</v>
      </c>
      <c r="H38" s="36"/>
      <c r="I38" s="43">
        <f t="shared" si="9"/>
        <v>0</v>
      </c>
      <c r="J38" s="43">
        <f t="shared" si="10"/>
        <v>0</v>
      </c>
    </row>
    <row r="39" spans="2:10" s="2" customFormat="1" ht="15.75" x14ac:dyDescent="0.25">
      <c r="B39" s="26">
        <v>27</v>
      </c>
      <c r="C39" s="34" t="s">
        <v>163</v>
      </c>
      <c r="D39" s="27" t="s">
        <v>2</v>
      </c>
      <c r="E39" s="36"/>
      <c r="F39" s="43">
        <f t="shared" si="7"/>
        <v>0</v>
      </c>
      <c r="G39" s="43">
        <f t="shared" ref="G39:G43" si="11">+E39+F39</f>
        <v>0</v>
      </c>
      <c r="H39" s="36"/>
      <c r="I39" s="43">
        <f t="shared" ref="I39:I43" si="12">+H39*0.19</f>
        <v>0</v>
      </c>
      <c r="J39" s="43">
        <f t="shared" ref="J39:J43" si="13">+H39+I39</f>
        <v>0</v>
      </c>
    </row>
    <row r="40" spans="2:10" s="2" customFormat="1" ht="30.75" x14ac:dyDescent="0.25">
      <c r="B40" s="26">
        <v>28</v>
      </c>
      <c r="C40" s="34" t="s">
        <v>164</v>
      </c>
      <c r="D40" s="27" t="s">
        <v>2</v>
      </c>
      <c r="E40" s="36"/>
      <c r="F40" s="43">
        <f t="shared" si="7"/>
        <v>0</v>
      </c>
      <c r="G40" s="43">
        <f t="shared" si="11"/>
        <v>0</v>
      </c>
      <c r="H40" s="36"/>
      <c r="I40" s="43">
        <f t="shared" si="12"/>
        <v>0</v>
      </c>
      <c r="J40" s="43">
        <f t="shared" si="13"/>
        <v>0</v>
      </c>
    </row>
    <row r="41" spans="2:10" s="2" customFormat="1" ht="15.75" x14ac:dyDescent="0.25">
      <c r="B41" s="26">
        <v>29</v>
      </c>
      <c r="C41" s="34" t="s">
        <v>165</v>
      </c>
      <c r="D41" s="27" t="s">
        <v>2</v>
      </c>
      <c r="E41" s="36"/>
      <c r="F41" s="43">
        <f t="shared" si="7"/>
        <v>0</v>
      </c>
      <c r="G41" s="43">
        <f t="shared" si="11"/>
        <v>0</v>
      </c>
      <c r="H41" s="36"/>
      <c r="I41" s="43">
        <f t="shared" si="12"/>
        <v>0</v>
      </c>
      <c r="J41" s="43">
        <f t="shared" si="13"/>
        <v>0</v>
      </c>
    </row>
    <row r="42" spans="2:10" s="2" customFormat="1" ht="15.75" x14ac:dyDescent="0.25">
      <c r="B42" s="26">
        <v>30</v>
      </c>
      <c r="C42" s="34" t="s">
        <v>166</v>
      </c>
      <c r="D42" s="27" t="s">
        <v>2</v>
      </c>
      <c r="E42" s="36"/>
      <c r="F42" s="43">
        <f t="shared" si="7"/>
        <v>0</v>
      </c>
      <c r="G42" s="43">
        <f t="shared" si="11"/>
        <v>0</v>
      </c>
      <c r="H42" s="36"/>
      <c r="I42" s="43">
        <f t="shared" si="12"/>
        <v>0</v>
      </c>
      <c r="J42" s="43">
        <f t="shared" si="13"/>
        <v>0</v>
      </c>
    </row>
    <row r="43" spans="2:10" s="2" customFormat="1" ht="15.75" x14ac:dyDescent="0.25">
      <c r="B43" s="26">
        <v>31</v>
      </c>
      <c r="C43" s="34" t="s">
        <v>15</v>
      </c>
      <c r="D43" s="27" t="s">
        <v>2</v>
      </c>
      <c r="E43" s="36"/>
      <c r="F43" s="43">
        <f t="shared" si="7"/>
        <v>0</v>
      </c>
      <c r="G43" s="43">
        <f t="shared" si="11"/>
        <v>0</v>
      </c>
      <c r="H43" s="36"/>
      <c r="I43" s="43">
        <f t="shared" si="12"/>
        <v>0</v>
      </c>
      <c r="J43" s="43">
        <f t="shared" si="13"/>
        <v>0</v>
      </c>
    </row>
    <row r="44" spans="2:10" s="2" customFormat="1" ht="15.75" x14ac:dyDescent="0.25">
      <c r="B44" s="26">
        <v>32</v>
      </c>
      <c r="C44" s="34" t="s">
        <v>170</v>
      </c>
      <c r="D44" s="27" t="s">
        <v>173</v>
      </c>
      <c r="E44" s="36"/>
      <c r="F44" s="43">
        <f t="shared" si="7"/>
        <v>0</v>
      </c>
      <c r="G44" s="43">
        <f t="shared" ref="G44:G45" si="14">+E44+F44</f>
        <v>0</v>
      </c>
      <c r="H44" s="36"/>
      <c r="I44" s="43">
        <f t="shared" ref="I44:I45" si="15">+H44*0.19</f>
        <v>0</v>
      </c>
      <c r="J44" s="43">
        <f t="shared" ref="J44:J45" si="16">+H44+I44</f>
        <v>0</v>
      </c>
    </row>
    <row r="45" spans="2:10" s="2" customFormat="1" ht="15.75" x14ac:dyDescent="0.25">
      <c r="B45" s="26">
        <v>33</v>
      </c>
      <c r="C45" s="34" t="s">
        <v>171</v>
      </c>
      <c r="D45" s="27" t="s">
        <v>172</v>
      </c>
      <c r="E45" s="36"/>
      <c r="F45" s="43">
        <f t="shared" si="7"/>
        <v>0</v>
      </c>
      <c r="G45" s="43">
        <f t="shared" si="14"/>
        <v>0</v>
      </c>
      <c r="H45" s="36"/>
      <c r="I45" s="43">
        <f t="shared" si="15"/>
        <v>0</v>
      </c>
      <c r="J45" s="43">
        <f t="shared" si="16"/>
        <v>0</v>
      </c>
    </row>
    <row r="46" spans="2:10" s="2" customFormat="1" x14ac:dyDescent="0.25">
      <c r="B46" s="13"/>
      <c r="C46" s="14"/>
      <c r="D46" s="15"/>
      <c r="E46" s="16"/>
      <c r="F46" s="16"/>
      <c r="G46" s="16"/>
      <c r="H46" s="17"/>
    </row>
    <row r="47" spans="2:10" s="2" customFormat="1" ht="20.25" x14ac:dyDescent="0.25">
      <c r="B47" s="89" t="s">
        <v>78</v>
      </c>
      <c r="C47" s="89"/>
      <c r="D47" s="89"/>
      <c r="E47" s="89"/>
      <c r="F47" s="89"/>
      <c r="G47" s="89"/>
      <c r="H47" s="89"/>
    </row>
    <row r="48" spans="2:10" x14ac:dyDescent="0.2">
      <c r="B48" s="9"/>
      <c r="C48" s="9"/>
      <c r="D48" s="9"/>
      <c r="E48" s="9"/>
      <c r="F48" s="41"/>
      <c r="G48" s="41"/>
      <c r="H48" s="9"/>
    </row>
    <row r="49" spans="2:10" ht="31.5" x14ac:dyDescent="0.2">
      <c r="B49" s="22" t="s">
        <v>0</v>
      </c>
      <c r="C49" s="22" t="s">
        <v>1</v>
      </c>
      <c r="D49" s="22" t="s">
        <v>2</v>
      </c>
      <c r="E49" s="40" t="s">
        <v>35</v>
      </c>
      <c r="F49" s="42" t="s">
        <v>79</v>
      </c>
      <c r="G49" s="42" t="s">
        <v>80</v>
      </c>
      <c r="H49" s="40" t="s">
        <v>36</v>
      </c>
      <c r="I49" s="42" t="s">
        <v>79</v>
      </c>
      <c r="J49" s="42" t="s">
        <v>81</v>
      </c>
    </row>
    <row r="50" spans="2:10" x14ac:dyDescent="0.2">
      <c r="B50" s="26">
        <v>34</v>
      </c>
      <c r="C50" s="21" t="s">
        <v>157</v>
      </c>
      <c r="D50" s="27" t="s">
        <v>2</v>
      </c>
      <c r="E50" s="36"/>
      <c r="F50" s="43">
        <f>+E50*0.19</f>
        <v>0</v>
      </c>
      <c r="G50" s="43">
        <f>+E50+F50</f>
        <v>0</v>
      </c>
      <c r="H50" s="36"/>
      <c r="I50" s="43">
        <f>+H50*0.19</f>
        <v>0</v>
      </c>
      <c r="J50" s="43">
        <f>+H50+I50</f>
        <v>0</v>
      </c>
    </row>
    <row r="51" spans="2:10" x14ac:dyDescent="0.2">
      <c r="B51" s="26">
        <f>+B50+1</f>
        <v>35</v>
      </c>
      <c r="C51" s="21" t="s">
        <v>4</v>
      </c>
      <c r="D51" s="27" t="s">
        <v>2</v>
      </c>
      <c r="E51" s="36"/>
      <c r="F51" s="43">
        <f t="shared" ref="F51:F66" si="17">+E51*0.19</f>
        <v>0</v>
      </c>
      <c r="G51" s="43">
        <f t="shared" ref="G51:G66" si="18">+E51+F51</f>
        <v>0</v>
      </c>
      <c r="H51" s="36"/>
      <c r="I51" s="43">
        <f t="shared" ref="I51:I61" si="19">+H51*0.19</f>
        <v>0</v>
      </c>
      <c r="J51" s="43">
        <f t="shared" ref="J51:J61" si="20">+H51+I51</f>
        <v>0</v>
      </c>
    </row>
    <row r="52" spans="2:10" s="2" customFormat="1" ht="15.75" x14ac:dyDescent="0.25">
      <c r="B52" s="26">
        <f t="shared" ref="B52:B66" si="21">+B51+1</f>
        <v>36</v>
      </c>
      <c r="C52" s="28" t="s">
        <v>156</v>
      </c>
      <c r="D52" s="27" t="s">
        <v>2</v>
      </c>
      <c r="E52" s="36"/>
      <c r="F52" s="43">
        <f t="shared" si="17"/>
        <v>0</v>
      </c>
      <c r="G52" s="43">
        <f t="shared" si="18"/>
        <v>0</v>
      </c>
      <c r="H52" s="36"/>
      <c r="I52" s="43">
        <f t="shared" si="19"/>
        <v>0</v>
      </c>
      <c r="J52" s="43">
        <f t="shared" si="20"/>
        <v>0</v>
      </c>
    </row>
    <row r="53" spans="2:10" s="2" customFormat="1" ht="15.75" x14ac:dyDescent="0.25">
      <c r="B53" s="26">
        <f t="shared" si="21"/>
        <v>37</v>
      </c>
      <c r="C53" s="28" t="s">
        <v>167</v>
      </c>
      <c r="D53" s="27" t="s">
        <v>2</v>
      </c>
      <c r="E53" s="36"/>
      <c r="F53" s="43">
        <f t="shared" si="17"/>
        <v>0</v>
      </c>
      <c r="G53" s="43">
        <f t="shared" si="18"/>
        <v>0</v>
      </c>
      <c r="H53" s="36"/>
      <c r="I53" s="43">
        <f t="shared" si="19"/>
        <v>0</v>
      </c>
      <c r="J53" s="43">
        <f t="shared" si="20"/>
        <v>0</v>
      </c>
    </row>
    <row r="54" spans="2:10" s="2" customFormat="1" ht="15.75" x14ac:dyDescent="0.25">
      <c r="B54" s="26">
        <f t="shared" si="21"/>
        <v>38</v>
      </c>
      <c r="C54" s="28" t="s">
        <v>155</v>
      </c>
      <c r="D54" s="27" t="s">
        <v>2</v>
      </c>
      <c r="E54" s="36"/>
      <c r="F54" s="43">
        <f t="shared" si="17"/>
        <v>0</v>
      </c>
      <c r="G54" s="43">
        <f t="shared" si="18"/>
        <v>0</v>
      </c>
      <c r="H54" s="36"/>
      <c r="I54" s="43">
        <f t="shared" si="19"/>
        <v>0</v>
      </c>
      <c r="J54" s="43">
        <f t="shared" si="20"/>
        <v>0</v>
      </c>
    </row>
    <row r="55" spans="2:10" s="2" customFormat="1" ht="15.75" x14ac:dyDescent="0.25">
      <c r="B55" s="26">
        <f t="shared" si="21"/>
        <v>39</v>
      </c>
      <c r="C55" s="34" t="s">
        <v>16</v>
      </c>
      <c r="D55" s="27" t="s">
        <v>2</v>
      </c>
      <c r="E55" s="36"/>
      <c r="F55" s="43">
        <f t="shared" si="17"/>
        <v>0</v>
      </c>
      <c r="G55" s="43">
        <f t="shared" si="18"/>
        <v>0</v>
      </c>
      <c r="H55" s="36"/>
      <c r="I55" s="43">
        <f t="shared" si="19"/>
        <v>0</v>
      </c>
      <c r="J55" s="43">
        <f t="shared" si="20"/>
        <v>0</v>
      </c>
    </row>
    <row r="56" spans="2:10" s="2" customFormat="1" ht="15.75" x14ac:dyDescent="0.25">
      <c r="B56" s="26">
        <f t="shared" si="21"/>
        <v>40</v>
      </c>
      <c r="C56" s="34" t="s">
        <v>17</v>
      </c>
      <c r="D56" s="27" t="s">
        <v>2</v>
      </c>
      <c r="E56" s="36"/>
      <c r="F56" s="43">
        <f t="shared" si="17"/>
        <v>0</v>
      </c>
      <c r="G56" s="43">
        <f t="shared" si="18"/>
        <v>0</v>
      </c>
      <c r="H56" s="36"/>
      <c r="I56" s="43">
        <f t="shared" si="19"/>
        <v>0</v>
      </c>
      <c r="J56" s="43">
        <f t="shared" si="20"/>
        <v>0</v>
      </c>
    </row>
    <row r="57" spans="2:10" s="2" customFormat="1" ht="15.75" x14ac:dyDescent="0.25">
      <c r="B57" s="26">
        <f t="shared" si="21"/>
        <v>41</v>
      </c>
      <c r="C57" s="34" t="s">
        <v>18</v>
      </c>
      <c r="D57" s="27" t="s">
        <v>2</v>
      </c>
      <c r="E57" s="36"/>
      <c r="F57" s="43">
        <f t="shared" si="17"/>
        <v>0</v>
      </c>
      <c r="G57" s="43">
        <f t="shared" si="18"/>
        <v>0</v>
      </c>
      <c r="H57" s="36"/>
      <c r="I57" s="43">
        <f t="shared" si="19"/>
        <v>0</v>
      </c>
      <c r="J57" s="43">
        <f t="shared" si="20"/>
        <v>0</v>
      </c>
    </row>
    <row r="58" spans="2:10" s="2" customFormat="1" ht="15.75" x14ac:dyDescent="0.25">
      <c r="B58" s="26">
        <f t="shared" si="21"/>
        <v>42</v>
      </c>
      <c r="C58" s="34" t="s">
        <v>168</v>
      </c>
      <c r="D58" s="27" t="s">
        <v>2</v>
      </c>
      <c r="E58" s="36"/>
      <c r="F58" s="43">
        <f t="shared" si="17"/>
        <v>0</v>
      </c>
      <c r="G58" s="43">
        <f t="shared" si="18"/>
        <v>0</v>
      </c>
      <c r="H58" s="36"/>
      <c r="I58" s="43">
        <f t="shared" si="19"/>
        <v>0</v>
      </c>
      <c r="J58" s="43">
        <f t="shared" si="20"/>
        <v>0</v>
      </c>
    </row>
    <row r="59" spans="2:10" s="2" customFormat="1" ht="15.75" x14ac:dyDescent="0.25">
      <c r="B59" s="26">
        <f t="shared" si="21"/>
        <v>43</v>
      </c>
      <c r="C59" s="34" t="s">
        <v>19</v>
      </c>
      <c r="D59" s="27" t="s">
        <v>2</v>
      </c>
      <c r="E59" s="36"/>
      <c r="F59" s="43">
        <f t="shared" si="17"/>
        <v>0</v>
      </c>
      <c r="G59" s="43">
        <f t="shared" si="18"/>
        <v>0</v>
      </c>
      <c r="H59" s="36"/>
      <c r="I59" s="43">
        <f t="shared" si="19"/>
        <v>0</v>
      </c>
      <c r="J59" s="43">
        <f t="shared" si="20"/>
        <v>0</v>
      </c>
    </row>
    <row r="60" spans="2:10" s="2" customFormat="1" ht="15.75" x14ac:dyDescent="0.25">
      <c r="B60" s="26">
        <f t="shared" si="21"/>
        <v>44</v>
      </c>
      <c r="C60" s="34" t="s">
        <v>176</v>
      </c>
      <c r="D60" s="27" t="s">
        <v>2</v>
      </c>
      <c r="E60" s="36"/>
      <c r="F60" s="43">
        <f t="shared" si="17"/>
        <v>0</v>
      </c>
      <c r="G60" s="43">
        <f t="shared" si="18"/>
        <v>0</v>
      </c>
      <c r="H60" s="36"/>
      <c r="I60" s="43">
        <f t="shared" si="19"/>
        <v>0</v>
      </c>
      <c r="J60" s="43">
        <f t="shared" si="20"/>
        <v>0</v>
      </c>
    </row>
    <row r="61" spans="2:10" s="2" customFormat="1" ht="15.75" x14ac:dyDescent="0.25">
      <c r="B61" s="26">
        <f t="shared" si="21"/>
        <v>45</v>
      </c>
      <c r="C61" s="34" t="s">
        <v>178</v>
      </c>
      <c r="D61" s="27" t="s">
        <v>2</v>
      </c>
      <c r="E61" s="36"/>
      <c r="F61" s="43">
        <f t="shared" si="17"/>
        <v>0</v>
      </c>
      <c r="G61" s="43">
        <f t="shared" si="18"/>
        <v>0</v>
      </c>
      <c r="H61" s="36"/>
      <c r="I61" s="43">
        <f t="shared" si="19"/>
        <v>0</v>
      </c>
      <c r="J61" s="43">
        <f t="shared" si="20"/>
        <v>0</v>
      </c>
    </row>
    <row r="62" spans="2:10" s="2" customFormat="1" ht="15.75" x14ac:dyDescent="0.25">
      <c r="B62" s="26">
        <f t="shared" si="21"/>
        <v>46</v>
      </c>
      <c r="C62" s="34" t="s">
        <v>179</v>
      </c>
      <c r="D62" s="27" t="s">
        <v>2</v>
      </c>
      <c r="E62" s="36"/>
      <c r="F62" s="43">
        <f t="shared" si="17"/>
        <v>0</v>
      </c>
      <c r="G62" s="43">
        <f t="shared" si="18"/>
        <v>0</v>
      </c>
      <c r="H62" s="36"/>
      <c r="I62" s="43">
        <f t="shared" ref="I62:I66" si="22">+H62*0.19</f>
        <v>0</v>
      </c>
      <c r="J62" s="43">
        <f t="shared" ref="J62:J66" si="23">+H62+I62</f>
        <v>0</v>
      </c>
    </row>
    <row r="63" spans="2:10" s="2" customFormat="1" ht="15.75" x14ac:dyDescent="0.25">
      <c r="B63" s="26">
        <f t="shared" si="21"/>
        <v>47</v>
      </c>
      <c r="C63" s="34" t="s">
        <v>177</v>
      </c>
      <c r="D63" s="27" t="s">
        <v>2</v>
      </c>
      <c r="E63" s="36"/>
      <c r="F63" s="43">
        <f t="shared" si="17"/>
        <v>0</v>
      </c>
      <c r="G63" s="43">
        <f t="shared" si="18"/>
        <v>0</v>
      </c>
      <c r="H63" s="36"/>
      <c r="I63" s="43">
        <f t="shared" si="22"/>
        <v>0</v>
      </c>
      <c r="J63" s="43">
        <f t="shared" si="23"/>
        <v>0</v>
      </c>
    </row>
    <row r="64" spans="2:10" s="2" customFormat="1" ht="15.75" x14ac:dyDescent="0.25">
      <c r="B64" s="26">
        <f t="shared" si="21"/>
        <v>48</v>
      </c>
      <c r="C64" s="34" t="s">
        <v>20</v>
      </c>
      <c r="D64" s="27" t="s">
        <v>2</v>
      </c>
      <c r="E64" s="36"/>
      <c r="F64" s="43">
        <f t="shared" si="17"/>
        <v>0</v>
      </c>
      <c r="G64" s="43">
        <f t="shared" si="18"/>
        <v>0</v>
      </c>
      <c r="H64" s="36"/>
      <c r="I64" s="43">
        <f t="shared" si="22"/>
        <v>0</v>
      </c>
      <c r="J64" s="43">
        <f t="shared" si="23"/>
        <v>0</v>
      </c>
    </row>
    <row r="65" spans="2:10" s="2" customFormat="1" ht="15.75" x14ac:dyDescent="0.25">
      <c r="B65" s="26">
        <f t="shared" si="21"/>
        <v>49</v>
      </c>
      <c r="C65" s="34" t="s">
        <v>174</v>
      </c>
      <c r="D65" s="27" t="s">
        <v>2</v>
      </c>
      <c r="E65" s="36"/>
      <c r="F65" s="43">
        <f t="shared" si="17"/>
        <v>0</v>
      </c>
      <c r="G65" s="43">
        <f t="shared" si="18"/>
        <v>0</v>
      </c>
      <c r="H65" s="36"/>
      <c r="I65" s="43">
        <f t="shared" si="22"/>
        <v>0</v>
      </c>
      <c r="J65" s="43">
        <f t="shared" si="23"/>
        <v>0</v>
      </c>
    </row>
    <row r="66" spans="2:10" s="2" customFormat="1" ht="15.75" x14ac:dyDescent="0.25">
      <c r="B66" s="26">
        <f t="shared" si="21"/>
        <v>50</v>
      </c>
      <c r="C66" s="34" t="s">
        <v>175</v>
      </c>
      <c r="D66" s="27" t="s">
        <v>2</v>
      </c>
      <c r="E66" s="36"/>
      <c r="F66" s="43">
        <f t="shared" si="17"/>
        <v>0</v>
      </c>
      <c r="G66" s="43">
        <f t="shared" si="18"/>
        <v>0</v>
      </c>
      <c r="H66" s="36"/>
      <c r="I66" s="43">
        <f t="shared" si="22"/>
        <v>0</v>
      </c>
      <c r="J66" s="43">
        <f t="shared" si="23"/>
        <v>0</v>
      </c>
    </row>
    <row r="67" spans="2:10" s="2" customFormat="1" x14ac:dyDescent="0.25">
      <c r="B67" s="13"/>
      <c r="C67" s="14"/>
      <c r="D67" s="15"/>
      <c r="E67" s="16"/>
      <c r="F67" s="16"/>
      <c r="G67" s="16"/>
      <c r="H67" s="17"/>
    </row>
    <row r="68" spans="2:10" s="2" customFormat="1" x14ac:dyDescent="0.25">
      <c r="B68" s="13"/>
      <c r="C68" s="14"/>
      <c r="D68" s="15"/>
      <c r="E68" s="16"/>
      <c r="F68" s="16"/>
      <c r="G68" s="16"/>
      <c r="H68" s="17"/>
    </row>
    <row r="69" spans="2:10" s="2" customFormat="1" x14ac:dyDescent="0.25">
      <c r="B69" s="13"/>
      <c r="C69" s="14"/>
      <c r="D69" s="15"/>
      <c r="E69" s="16"/>
      <c r="F69" s="16"/>
      <c r="G69" s="16"/>
      <c r="H69" s="17"/>
    </row>
    <row r="70" spans="2:10" s="2" customFormat="1" ht="20.25" x14ac:dyDescent="0.25">
      <c r="B70" s="89" t="s">
        <v>37</v>
      </c>
      <c r="C70" s="89"/>
      <c r="D70" s="89"/>
      <c r="E70" s="89"/>
      <c r="F70" s="89"/>
      <c r="G70" s="89"/>
      <c r="H70" s="89"/>
    </row>
    <row r="71" spans="2:10" x14ac:dyDescent="0.2">
      <c r="B71" s="9"/>
      <c r="C71" s="9"/>
      <c r="D71" s="9"/>
      <c r="E71" s="9"/>
      <c r="F71" s="41"/>
      <c r="G71" s="41"/>
      <c r="H71" s="9"/>
    </row>
    <row r="72" spans="2:10" s="2" customFormat="1" ht="31.5" x14ac:dyDescent="0.25">
      <c r="B72" s="22" t="s">
        <v>0</v>
      </c>
      <c r="C72" s="22" t="s">
        <v>1</v>
      </c>
      <c r="D72" s="22" t="s">
        <v>2</v>
      </c>
      <c r="E72" s="40" t="s">
        <v>35</v>
      </c>
      <c r="F72" s="42" t="s">
        <v>79</v>
      </c>
      <c r="G72" s="42" t="s">
        <v>80</v>
      </c>
      <c r="H72" s="40" t="s">
        <v>36</v>
      </c>
      <c r="I72" s="42" t="s">
        <v>79</v>
      </c>
      <c r="J72" s="42" t="s">
        <v>81</v>
      </c>
    </row>
    <row r="73" spans="2:10" s="2" customFormat="1" ht="18" customHeight="1" x14ac:dyDescent="0.25">
      <c r="B73" s="35">
        <f>+B66+1</f>
        <v>51</v>
      </c>
      <c r="C73" s="34" t="s">
        <v>21</v>
      </c>
      <c r="D73" s="27" t="s">
        <v>2</v>
      </c>
      <c r="E73" s="36">
        <v>0</v>
      </c>
      <c r="F73" s="43">
        <f>+E73*0.19</f>
        <v>0</v>
      </c>
      <c r="G73" s="43">
        <f>+E73+F73</f>
        <v>0</v>
      </c>
      <c r="H73" s="36">
        <v>0</v>
      </c>
      <c r="I73" s="43">
        <f>+H73*0.19</f>
        <v>0</v>
      </c>
      <c r="J73" s="43">
        <f>+H73+I73</f>
        <v>0</v>
      </c>
    </row>
    <row r="74" spans="2:10" s="2" customFormat="1" ht="15.75" x14ac:dyDescent="0.25">
      <c r="B74" s="35">
        <f>+B73+1</f>
        <v>52</v>
      </c>
      <c r="C74" s="34" t="s">
        <v>169</v>
      </c>
      <c r="D74" s="27" t="s">
        <v>2</v>
      </c>
      <c r="E74" s="36">
        <v>0</v>
      </c>
      <c r="F74" s="43">
        <f t="shared" ref="F74:F76" si="24">+E74*0.19</f>
        <v>0</v>
      </c>
      <c r="G74" s="43">
        <f t="shared" ref="G74:G76" si="25">+E74+F74</f>
        <v>0</v>
      </c>
      <c r="H74" s="36">
        <v>0</v>
      </c>
      <c r="I74" s="43">
        <f t="shared" ref="I74:I76" si="26">+H74*0.19</f>
        <v>0</v>
      </c>
      <c r="J74" s="43">
        <f t="shared" ref="J74:J76" si="27">+H74+I74</f>
        <v>0</v>
      </c>
    </row>
    <row r="75" spans="2:10" s="2" customFormat="1" ht="15.75" x14ac:dyDescent="0.25">
      <c r="B75" s="35">
        <f t="shared" ref="B75:B76" si="28">+B74+1</f>
        <v>53</v>
      </c>
      <c r="C75" s="34" t="s">
        <v>22</v>
      </c>
      <c r="D75" s="27" t="s">
        <v>2</v>
      </c>
      <c r="E75" s="36">
        <v>0</v>
      </c>
      <c r="F75" s="43">
        <f t="shared" si="24"/>
        <v>0</v>
      </c>
      <c r="G75" s="43">
        <f t="shared" si="25"/>
        <v>0</v>
      </c>
      <c r="H75" s="36">
        <v>0</v>
      </c>
      <c r="I75" s="43">
        <f t="shared" si="26"/>
        <v>0</v>
      </c>
      <c r="J75" s="43">
        <f t="shared" si="27"/>
        <v>0</v>
      </c>
    </row>
    <row r="76" spans="2:10" s="2" customFormat="1" ht="15.75" x14ac:dyDescent="0.25">
      <c r="B76" s="35">
        <f t="shared" si="28"/>
        <v>54</v>
      </c>
      <c r="C76" s="34" t="s">
        <v>23</v>
      </c>
      <c r="D76" s="27" t="s">
        <v>2</v>
      </c>
      <c r="E76" s="36">
        <v>0</v>
      </c>
      <c r="F76" s="43">
        <f t="shared" si="24"/>
        <v>0</v>
      </c>
      <c r="G76" s="43">
        <f t="shared" si="25"/>
        <v>0</v>
      </c>
      <c r="H76" s="36">
        <v>0</v>
      </c>
      <c r="I76" s="43">
        <f t="shared" si="26"/>
        <v>0</v>
      </c>
      <c r="J76" s="43">
        <f t="shared" si="27"/>
        <v>0</v>
      </c>
    </row>
  </sheetData>
  <mergeCells count="5">
    <mergeCell ref="B2:H2"/>
    <mergeCell ref="B4:H4"/>
    <mergeCell ref="B20:H20"/>
    <mergeCell ref="B47:H47"/>
    <mergeCell ref="B70:H70"/>
  </mergeCells>
  <printOptions horizontalCentered="1"/>
  <pageMargins left="0.82677165354330717" right="0.23622047244094491" top="0.94488188976377963" bottom="0.94488188976377963" header="0.31496062992125984" footer="0.31496062992125984"/>
  <pageSetup scale="9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BCFBC-DB69-44C6-8E61-1F99DD72A902}">
  <dimension ref="B2:M67"/>
  <sheetViews>
    <sheetView showGridLines="0" topLeftCell="A49" zoomScale="68" zoomScaleNormal="68" workbookViewId="0">
      <selection activeCell="H13" sqref="H13"/>
    </sheetView>
  </sheetViews>
  <sheetFormatPr baseColWidth="10" defaultColWidth="12.5703125" defaultRowHeight="14.25" x14ac:dyDescent="0.2"/>
  <cols>
    <col min="1" max="1" width="12.5703125" style="7" customWidth="1"/>
    <col min="2" max="2" width="6.28515625" style="7" customWidth="1"/>
    <col min="3" max="3" width="52.7109375" style="7" customWidth="1"/>
    <col min="4" max="4" width="8.85546875" style="8" customWidth="1"/>
    <col min="5" max="5" width="18" style="7" bestFit="1" customWidth="1"/>
    <col min="6" max="8" width="18" style="7" customWidth="1"/>
    <col min="9" max="9" width="16.5703125" style="7" bestFit="1" customWidth="1"/>
    <col min="10" max="12" width="16.5703125" style="7" customWidth="1"/>
    <col min="13" max="13" width="15.7109375" style="7" customWidth="1"/>
    <col min="14" max="16384" width="12.5703125" style="7"/>
  </cols>
  <sheetData>
    <row r="2" spans="2:12" ht="20.25" x14ac:dyDescent="0.2">
      <c r="B2" s="88" t="s">
        <v>71</v>
      </c>
      <c r="C2" s="88"/>
      <c r="D2" s="88"/>
      <c r="E2" s="88"/>
      <c r="F2" s="88"/>
      <c r="G2" s="88"/>
      <c r="H2" s="88"/>
      <c r="I2" s="88"/>
      <c r="J2" s="52"/>
      <c r="K2" s="52"/>
      <c r="L2" s="52"/>
    </row>
    <row r="3" spans="2:12" ht="20.25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2:12" ht="20.25" x14ac:dyDescent="0.25">
      <c r="B4" s="52"/>
      <c r="C4" s="90" t="s">
        <v>84</v>
      </c>
      <c r="D4" s="91"/>
      <c r="E4" s="92"/>
      <c r="F4" s="55"/>
      <c r="G4" s="55"/>
      <c r="H4" s="55"/>
      <c r="I4" s="52"/>
      <c r="J4" s="52"/>
      <c r="K4" s="52"/>
      <c r="L4" s="52"/>
    </row>
    <row r="5" spans="2:12" ht="20.25" x14ac:dyDescent="0.2">
      <c r="B5" s="52"/>
      <c r="C5" s="56" t="s">
        <v>82</v>
      </c>
      <c r="D5" s="93"/>
      <c r="E5" s="94"/>
      <c r="F5" s="52"/>
      <c r="G5" s="52"/>
      <c r="H5" s="52"/>
      <c r="I5" s="52"/>
      <c r="J5" s="52"/>
      <c r="K5" s="52"/>
      <c r="L5" s="52"/>
    </row>
    <row r="6" spans="2:12" ht="20.25" x14ac:dyDescent="0.2">
      <c r="B6" s="52"/>
      <c r="C6" s="56" t="s">
        <v>83</v>
      </c>
      <c r="D6" s="93"/>
      <c r="E6" s="94"/>
      <c r="F6" s="52"/>
      <c r="G6" s="52"/>
      <c r="H6" s="52"/>
      <c r="I6" s="52"/>
      <c r="J6" s="52"/>
      <c r="K6" s="52"/>
      <c r="L6" s="52"/>
    </row>
    <row r="7" spans="2:12" ht="20.25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2" ht="18" x14ac:dyDescent="0.2">
      <c r="C8" s="46" t="s">
        <v>85</v>
      </c>
    </row>
    <row r="9" spans="2:12" ht="18" x14ac:dyDescent="0.2">
      <c r="C9" s="46" t="s">
        <v>190</v>
      </c>
    </row>
    <row r="10" spans="2:12" ht="20.25" x14ac:dyDescent="0.2">
      <c r="B10" s="89" t="s">
        <v>24</v>
      </c>
      <c r="C10" s="89"/>
      <c r="D10" s="89"/>
      <c r="E10" s="89"/>
      <c r="F10" s="89"/>
      <c r="G10" s="89"/>
      <c r="H10" s="89"/>
      <c r="I10" s="89"/>
      <c r="J10" s="53"/>
      <c r="K10" s="53"/>
      <c r="L10" s="53"/>
    </row>
    <row r="11" spans="2:12" ht="14.25" customHeight="1" x14ac:dyDescent="0.2">
      <c r="E11" s="57"/>
      <c r="F11" s="57"/>
      <c r="G11" s="57"/>
      <c r="H11" s="57"/>
      <c r="I11" s="58"/>
      <c r="J11" s="58"/>
      <c r="K11" s="58"/>
      <c r="L11" s="58"/>
    </row>
    <row r="12" spans="2:12" ht="47.25" x14ac:dyDescent="0.2">
      <c r="B12" s="21" t="s">
        <v>0</v>
      </c>
      <c r="C12" s="59" t="s">
        <v>1</v>
      </c>
      <c r="D12" s="59" t="s">
        <v>2</v>
      </c>
      <c r="E12" s="40" t="s">
        <v>35</v>
      </c>
      <c r="F12" s="60" t="s">
        <v>83</v>
      </c>
      <c r="G12" s="60" t="s">
        <v>180</v>
      </c>
      <c r="H12" s="60" t="s">
        <v>181</v>
      </c>
      <c r="I12" s="40" t="s">
        <v>36</v>
      </c>
      <c r="J12" s="60" t="s">
        <v>83</v>
      </c>
      <c r="K12" s="60" t="s">
        <v>180</v>
      </c>
      <c r="L12" s="60" t="s">
        <v>181</v>
      </c>
    </row>
    <row r="13" spans="2:12" ht="15" x14ac:dyDescent="0.2">
      <c r="B13" s="21">
        <v>0</v>
      </c>
      <c r="C13" s="23" t="s">
        <v>24</v>
      </c>
      <c r="D13" s="24" t="s">
        <v>25</v>
      </c>
      <c r="E13" s="85"/>
      <c r="F13" s="77">
        <f>(+E13*(1-$D$6))*$D$6</f>
        <v>0</v>
      </c>
      <c r="G13" s="77">
        <f>+F13*0.19</f>
        <v>0</v>
      </c>
      <c r="H13" s="77">
        <f>+G13+E13</f>
        <v>0</v>
      </c>
      <c r="I13" s="85"/>
      <c r="J13" s="77">
        <f>(+I13*(1-$D$6))*$D$6</f>
        <v>0</v>
      </c>
      <c r="K13" s="77">
        <f>+J13*0.19</f>
        <v>0</v>
      </c>
      <c r="L13" s="77">
        <f>+K13+I13</f>
        <v>0</v>
      </c>
    </row>
    <row r="14" spans="2:12" ht="15" x14ac:dyDescent="0.2">
      <c r="B14" s="21">
        <v>1</v>
      </c>
      <c r="C14" s="23" t="s">
        <v>86</v>
      </c>
      <c r="D14" s="24" t="s">
        <v>25</v>
      </c>
      <c r="E14" s="85"/>
      <c r="F14" s="77">
        <f t="shared" ref="F14:F15" si="0">(+E14*(1-$D$6))*$D$6</f>
        <v>0</v>
      </c>
      <c r="G14" s="77">
        <f t="shared" ref="G14:G15" si="1">+F14*0.19</f>
        <v>0</v>
      </c>
      <c r="H14" s="77">
        <f t="shared" ref="H14:H15" si="2">+G14+E14</f>
        <v>0</v>
      </c>
      <c r="I14" s="85"/>
      <c r="J14" s="77">
        <f t="shared" ref="J14:J15" si="3">(+I14*(1-$D$6))*$D$6</f>
        <v>0</v>
      </c>
      <c r="K14" s="77">
        <f t="shared" ref="K14:K15" si="4">+J14*0.19</f>
        <v>0</v>
      </c>
      <c r="L14" s="77">
        <f t="shared" ref="L14:L15" si="5">+K14+I14</f>
        <v>0</v>
      </c>
    </row>
    <row r="15" spans="2:12" ht="15" x14ac:dyDescent="0.2">
      <c r="B15" s="21">
        <v>2</v>
      </c>
      <c r="C15" s="23" t="s">
        <v>191</v>
      </c>
      <c r="D15" s="24" t="s">
        <v>87</v>
      </c>
      <c r="E15" s="85"/>
      <c r="F15" s="77">
        <f t="shared" si="0"/>
        <v>0</v>
      </c>
      <c r="G15" s="77">
        <f t="shared" si="1"/>
        <v>0</v>
      </c>
      <c r="H15" s="77">
        <f t="shared" si="2"/>
        <v>0</v>
      </c>
      <c r="I15" s="85"/>
      <c r="J15" s="77">
        <f t="shared" si="3"/>
        <v>0</v>
      </c>
      <c r="K15" s="77">
        <f t="shared" si="4"/>
        <v>0</v>
      </c>
      <c r="L15" s="77">
        <f t="shared" si="5"/>
        <v>0</v>
      </c>
    </row>
    <row r="16" spans="2:12" ht="15" x14ac:dyDescent="0.2">
      <c r="B16" s="61"/>
      <c r="C16" s="62"/>
      <c r="D16" s="63"/>
      <c r="E16" s="38"/>
      <c r="F16" s="38"/>
      <c r="G16" s="38"/>
      <c r="H16" s="38"/>
      <c r="I16" s="38"/>
      <c r="J16" s="38"/>
      <c r="K16" s="38"/>
      <c r="L16" s="38"/>
    </row>
    <row r="17" spans="2:13" x14ac:dyDescent="0.2">
      <c r="C17" s="64"/>
      <c r="D17" s="65"/>
      <c r="E17" s="66"/>
      <c r="F17" s="66"/>
      <c r="G17" s="66"/>
      <c r="H17" s="66"/>
      <c r="I17" s="66"/>
      <c r="J17" s="66"/>
      <c r="K17" s="66"/>
      <c r="L17" s="66"/>
    </row>
    <row r="18" spans="2:13" ht="20.25" x14ac:dyDescent="0.2">
      <c r="B18" s="89" t="s">
        <v>72</v>
      </c>
      <c r="C18" s="89"/>
      <c r="D18" s="89"/>
      <c r="E18" s="89"/>
      <c r="F18" s="89"/>
      <c r="G18" s="89"/>
      <c r="H18" s="89"/>
      <c r="I18" s="89"/>
      <c r="J18" s="53"/>
      <c r="K18" s="53"/>
      <c r="L18" s="53"/>
    </row>
    <row r="19" spans="2:13" x14ac:dyDescent="0.2">
      <c r="C19" s="64"/>
      <c r="D19" s="67"/>
      <c r="E19" s="68"/>
      <c r="F19" s="68"/>
      <c r="G19" s="68"/>
      <c r="H19" s="68"/>
      <c r="I19" s="69">
        <f>+I11</f>
        <v>0</v>
      </c>
      <c r="J19" s="69"/>
      <c r="K19" s="69"/>
      <c r="L19" s="69"/>
    </row>
    <row r="20" spans="2:13" ht="47.25" x14ac:dyDescent="0.2">
      <c r="B20" s="21" t="s">
        <v>0</v>
      </c>
      <c r="C20" s="59" t="s">
        <v>1</v>
      </c>
      <c r="D20" s="59" t="s">
        <v>2</v>
      </c>
      <c r="E20" s="40" t="s">
        <v>35</v>
      </c>
      <c r="F20" s="60" t="s">
        <v>83</v>
      </c>
      <c r="G20" s="60" t="s">
        <v>180</v>
      </c>
      <c r="H20" s="60" t="s">
        <v>181</v>
      </c>
      <c r="I20" s="40" t="s">
        <v>36</v>
      </c>
      <c r="J20" s="60" t="s">
        <v>83</v>
      </c>
      <c r="K20" s="60" t="s">
        <v>180</v>
      </c>
      <c r="L20" s="60" t="s">
        <v>181</v>
      </c>
    </row>
    <row r="21" spans="2:13" ht="15" x14ac:dyDescent="0.2">
      <c r="B21" s="21">
        <v>3</v>
      </c>
      <c r="C21" s="70" t="s">
        <v>26</v>
      </c>
      <c r="D21" s="25" t="s">
        <v>27</v>
      </c>
      <c r="E21" s="85"/>
      <c r="F21" s="77">
        <f>(+E21*(1-$D$6))*$D$6</f>
        <v>0</v>
      </c>
      <c r="G21" s="77">
        <f>+F21*0.19</f>
        <v>0</v>
      </c>
      <c r="H21" s="77">
        <f>+G21+E21</f>
        <v>0</v>
      </c>
      <c r="I21" s="85"/>
      <c r="J21" s="77">
        <f t="shared" ref="J21:J33" si="6">(+I21*(1-$D$6))*$D$6</f>
        <v>0</v>
      </c>
      <c r="K21" s="77">
        <f t="shared" ref="K21:K33" si="7">+J21*0.19</f>
        <v>0</v>
      </c>
      <c r="L21" s="77">
        <f t="shared" ref="L21:L33" si="8">+K21+I21</f>
        <v>0</v>
      </c>
      <c r="M21" s="71"/>
    </row>
    <row r="22" spans="2:13" ht="15" x14ac:dyDescent="0.2">
      <c r="B22" s="21">
        <v>4</v>
      </c>
      <c r="C22" s="72" t="s">
        <v>88</v>
      </c>
      <c r="D22" s="25" t="s">
        <v>33</v>
      </c>
      <c r="E22" s="85"/>
      <c r="F22" s="77">
        <f t="shared" ref="F22:F33" si="9">(+E22*(1-$D$6))*$D$6</f>
        <v>0</v>
      </c>
      <c r="G22" s="77">
        <f t="shared" ref="G22:G33" si="10">+F22*0.19</f>
        <v>0</v>
      </c>
      <c r="H22" s="77">
        <f t="shared" ref="H22:H33" si="11">+G22+E22</f>
        <v>0</v>
      </c>
      <c r="I22" s="85"/>
      <c r="J22" s="77">
        <f t="shared" si="6"/>
        <v>0</v>
      </c>
      <c r="K22" s="77">
        <f t="shared" si="7"/>
        <v>0</v>
      </c>
      <c r="L22" s="77">
        <f t="shared" si="8"/>
        <v>0</v>
      </c>
      <c r="M22" s="71"/>
    </row>
    <row r="23" spans="2:13" ht="15" x14ac:dyDescent="0.2">
      <c r="B23" s="21">
        <v>5</v>
      </c>
      <c r="C23" s="72" t="s">
        <v>38</v>
      </c>
      <c r="D23" s="25" t="s">
        <v>33</v>
      </c>
      <c r="E23" s="85"/>
      <c r="F23" s="77">
        <f t="shared" si="9"/>
        <v>0</v>
      </c>
      <c r="G23" s="77">
        <f t="shared" si="10"/>
        <v>0</v>
      </c>
      <c r="H23" s="77">
        <f t="shared" si="11"/>
        <v>0</v>
      </c>
      <c r="I23" s="85"/>
      <c r="J23" s="77">
        <f t="shared" si="6"/>
        <v>0</v>
      </c>
      <c r="K23" s="77">
        <f t="shared" si="7"/>
        <v>0</v>
      </c>
      <c r="L23" s="77">
        <f t="shared" si="8"/>
        <v>0</v>
      </c>
      <c r="M23" s="71"/>
    </row>
    <row r="24" spans="2:13" ht="14.25" customHeight="1" x14ac:dyDescent="0.2">
      <c r="B24" s="21">
        <v>6</v>
      </c>
      <c r="C24" s="72" t="s">
        <v>28</v>
      </c>
      <c r="D24" s="25" t="s">
        <v>27</v>
      </c>
      <c r="E24" s="85"/>
      <c r="F24" s="77">
        <f t="shared" si="9"/>
        <v>0</v>
      </c>
      <c r="G24" s="77">
        <f t="shared" si="10"/>
        <v>0</v>
      </c>
      <c r="H24" s="77">
        <f t="shared" si="11"/>
        <v>0</v>
      </c>
      <c r="I24" s="85"/>
      <c r="J24" s="77">
        <f t="shared" si="6"/>
        <v>0</v>
      </c>
      <c r="K24" s="77">
        <f t="shared" si="7"/>
        <v>0</v>
      </c>
      <c r="L24" s="77">
        <f t="shared" si="8"/>
        <v>0</v>
      </c>
      <c r="M24" s="71"/>
    </row>
    <row r="25" spans="2:13" ht="15" x14ac:dyDescent="0.2">
      <c r="B25" s="21">
        <v>7</v>
      </c>
      <c r="C25" s="72" t="s">
        <v>29</v>
      </c>
      <c r="D25" s="25" t="s">
        <v>27</v>
      </c>
      <c r="E25" s="85"/>
      <c r="F25" s="77">
        <f t="shared" si="9"/>
        <v>0</v>
      </c>
      <c r="G25" s="77">
        <f t="shared" si="10"/>
        <v>0</v>
      </c>
      <c r="H25" s="77">
        <f t="shared" si="11"/>
        <v>0</v>
      </c>
      <c r="I25" s="85"/>
      <c r="J25" s="77">
        <f t="shared" si="6"/>
        <v>0</v>
      </c>
      <c r="K25" s="77">
        <f t="shared" si="7"/>
        <v>0</v>
      </c>
      <c r="L25" s="77">
        <f t="shared" si="8"/>
        <v>0</v>
      </c>
      <c r="M25" s="71"/>
    </row>
    <row r="26" spans="2:13" ht="15" x14ac:dyDescent="0.2">
      <c r="B26" s="21">
        <v>8</v>
      </c>
      <c r="C26" s="70" t="s">
        <v>30</v>
      </c>
      <c r="D26" s="25" t="s">
        <v>27</v>
      </c>
      <c r="E26" s="85"/>
      <c r="F26" s="77">
        <f t="shared" si="9"/>
        <v>0</v>
      </c>
      <c r="G26" s="77">
        <f t="shared" si="10"/>
        <v>0</v>
      </c>
      <c r="H26" s="77">
        <f t="shared" si="11"/>
        <v>0</v>
      </c>
      <c r="I26" s="85"/>
      <c r="J26" s="77">
        <f t="shared" si="6"/>
        <v>0</v>
      </c>
      <c r="K26" s="77">
        <f t="shared" si="7"/>
        <v>0</v>
      </c>
      <c r="L26" s="77">
        <f t="shared" si="8"/>
        <v>0</v>
      </c>
      <c r="M26" s="71"/>
    </row>
    <row r="27" spans="2:13" ht="15" x14ac:dyDescent="0.2">
      <c r="B27" s="21">
        <v>9</v>
      </c>
      <c r="C27" s="72" t="s">
        <v>89</v>
      </c>
      <c r="D27" s="25" t="s">
        <v>27</v>
      </c>
      <c r="E27" s="85"/>
      <c r="F27" s="77">
        <f t="shared" si="9"/>
        <v>0</v>
      </c>
      <c r="G27" s="77">
        <f t="shared" si="10"/>
        <v>0</v>
      </c>
      <c r="H27" s="77">
        <f t="shared" si="11"/>
        <v>0</v>
      </c>
      <c r="I27" s="85"/>
      <c r="J27" s="77">
        <f t="shared" si="6"/>
        <v>0</v>
      </c>
      <c r="K27" s="77">
        <f t="shared" si="7"/>
        <v>0</v>
      </c>
      <c r="L27" s="77">
        <f t="shared" si="8"/>
        <v>0</v>
      </c>
      <c r="M27" s="71"/>
    </row>
    <row r="28" spans="2:13" ht="15" x14ac:dyDescent="0.2">
      <c r="B28" s="21">
        <v>10</v>
      </c>
      <c r="C28" s="72" t="s">
        <v>90</v>
      </c>
      <c r="D28" s="25" t="s">
        <v>27</v>
      </c>
      <c r="E28" s="85"/>
      <c r="F28" s="77">
        <f t="shared" si="9"/>
        <v>0</v>
      </c>
      <c r="G28" s="77">
        <f t="shared" si="10"/>
        <v>0</v>
      </c>
      <c r="H28" s="77">
        <f t="shared" si="11"/>
        <v>0</v>
      </c>
      <c r="I28" s="85"/>
      <c r="J28" s="77">
        <f t="shared" si="6"/>
        <v>0</v>
      </c>
      <c r="K28" s="77">
        <f t="shared" si="7"/>
        <v>0</v>
      </c>
      <c r="L28" s="77">
        <f t="shared" si="8"/>
        <v>0</v>
      </c>
      <c r="M28" s="71"/>
    </row>
    <row r="29" spans="2:13" ht="15" x14ac:dyDescent="0.2">
      <c r="B29" s="21">
        <v>11</v>
      </c>
      <c r="C29" s="72" t="s">
        <v>31</v>
      </c>
      <c r="D29" s="25" t="s">
        <v>27</v>
      </c>
      <c r="E29" s="85"/>
      <c r="F29" s="77">
        <f t="shared" si="9"/>
        <v>0</v>
      </c>
      <c r="G29" s="77">
        <f t="shared" si="10"/>
        <v>0</v>
      </c>
      <c r="H29" s="77">
        <f t="shared" si="11"/>
        <v>0</v>
      </c>
      <c r="I29" s="85"/>
      <c r="J29" s="77">
        <f t="shared" si="6"/>
        <v>0</v>
      </c>
      <c r="K29" s="77">
        <f t="shared" si="7"/>
        <v>0</v>
      </c>
      <c r="L29" s="77">
        <f t="shared" si="8"/>
        <v>0</v>
      </c>
      <c r="M29" s="71"/>
    </row>
    <row r="30" spans="2:13" ht="15" x14ac:dyDescent="0.2">
      <c r="B30" s="21">
        <v>12</v>
      </c>
      <c r="C30" s="72" t="s">
        <v>32</v>
      </c>
      <c r="D30" s="25" t="s">
        <v>27</v>
      </c>
      <c r="E30" s="85"/>
      <c r="F30" s="77">
        <f t="shared" si="9"/>
        <v>0</v>
      </c>
      <c r="G30" s="77">
        <f t="shared" si="10"/>
        <v>0</v>
      </c>
      <c r="H30" s="77">
        <f t="shared" si="11"/>
        <v>0</v>
      </c>
      <c r="I30" s="85"/>
      <c r="J30" s="77">
        <f t="shared" si="6"/>
        <v>0</v>
      </c>
      <c r="K30" s="77">
        <f t="shared" si="7"/>
        <v>0</v>
      </c>
      <c r="L30" s="77">
        <f t="shared" si="8"/>
        <v>0</v>
      </c>
      <c r="M30" s="71"/>
    </row>
    <row r="31" spans="2:13" ht="15" x14ac:dyDescent="0.2">
      <c r="B31" s="21">
        <v>13</v>
      </c>
      <c r="C31" s="72" t="s">
        <v>91</v>
      </c>
      <c r="D31" s="25" t="s">
        <v>33</v>
      </c>
      <c r="E31" s="85"/>
      <c r="F31" s="77">
        <f t="shared" si="9"/>
        <v>0</v>
      </c>
      <c r="G31" s="77">
        <f t="shared" si="10"/>
        <v>0</v>
      </c>
      <c r="H31" s="77">
        <f t="shared" si="11"/>
        <v>0</v>
      </c>
      <c r="I31" s="85"/>
      <c r="J31" s="77">
        <f t="shared" si="6"/>
        <v>0</v>
      </c>
      <c r="K31" s="77">
        <f t="shared" si="7"/>
        <v>0</v>
      </c>
      <c r="L31" s="77">
        <f t="shared" si="8"/>
        <v>0</v>
      </c>
      <c r="M31" s="71"/>
    </row>
    <row r="32" spans="2:13" ht="15" x14ac:dyDescent="0.2">
      <c r="B32" s="21">
        <v>14</v>
      </c>
      <c r="C32" s="72" t="s">
        <v>92</v>
      </c>
      <c r="D32" s="25" t="s">
        <v>33</v>
      </c>
      <c r="E32" s="85"/>
      <c r="F32" s="77">
        <f t="shared" si="9"/>
        <v>0</v>
      </c>
      <c r="G32" s="77">
        <f t="shared" si="10"/>
        <v>0</v>
      </c>
      <c r="H32" s="77">
        <f t="shared" si="11"/>
        <v>0</v>
      </c>
      <c r="I32" s="85"/>
      <c r="J32" s="77">
        <f t="shared" si="6"/>
        <v>0</v>
      </c>
      <c r="K32" s="77">
        <f t="shared" si="7"/>
        <v>0</v>
      </c>
      <c r="L32" s="77">
        <f t="shared" si="8"/>
        <v>0</v>
      </c>
      <c r="M32" s="71"/>
    </row>
    <row r="33" spans="2:13" ht="15" x14ac:dyDescent="0.2">
      <c r="B33" s="21">
        <v>15</v>
      </c>
      <c r="C33" s="70" t="s">
        <v>34</v>
      </c>
      <c r="D33" s="25" t="s">
        <v>27</v>
      </c>
      <c r="E33" s="85"/>
      <c r="F33" s="77">
        <f t="shared" si="9"/>
        <v>0</v>
      </c>
      <c r="G33" s="77">
        <f t="shared" si="10"/>
        <v>0</v>
      </c>
      <c r="H33" s="77">
        <f t="shared" si="11"/>
        <v>0</v>
      </c>
      <c r="I33" s="85"/>
      <c r="J33" s="77">
        <f t="shared" si="6"/>
        <v>0</v>
      </c>
      <c r="K33" s="77">
        <f t="shared" si="7"/>
        <v>0</v>
      </c>
      <c r="L33" s="77">
        <f t="shared" si="8"/>
        <v>0</v>
      </c>
      <c r="M33" s="71"/>
    </row>
    <row r="34" spans="2:13" x14ac:dyDescent="0.2">
      <c r="B34" s="18"/>
      <c r="C34" s="73"/>
      <c r="D34" s="19"/>
      <c r="E34" s="20"/>
      <c r="F34" s="20"/>
      <c r="G34" s="20"/>
      <c r="H34" s="20"/>
      <c r="I34" s="20"/>
      <c r="J34" s="74"/>
      <c r="K34" s="74"/>
      <c r="L34" s="74"/>
    </row>
    <row r="35" spans="2:13" ht="20.25" x14ac:dyDescent="0.2">
      <c r="B35" s="89" t="s">
        <v>73</v>
      </c>
      <c r="C35" s="89"/>
      <c r="D35" s="89"/>
      <c r="E35" s="89"/>
      <c r="F35" s="89"/>
      <c r="G35" s="89"/>
      <c r="H35" s="89"/>
      <c r="I35" s="89"/>
      <c r="J35" s="53"/>
      <c r="K35" s="53"/>
      <c r="L35" s="53"/>
    </row>
    <row r="36" spans="2:13" x14ac:dyDescent="0.2">
      <c r="C36" s="64"/>
      <c r="D36" s="65"/>
      <c r="E36" s="66"/>
      <c r="F36" s="66"/>
      <c r="G36" s="66"/>
      <c r="H36" s="66"/>
      <c r="I36" s="66"/>
      <c r="J36" s="66"/>
      <c r="K36" s="66"/>
      <c r="L36" s="66"/>
    </row>
    <row r="37" spans="2:13" ht="47.25" x14ac:dyDescent="0.2">
      <c r="B37" s="21" t="s">
        <v>0</v>
      </c>
      <c r="C37" s="59" t="s">
        <v>1</v>
      </c>
      <c r="D37" s="59" t="s">
        <v>2</v>
      </c>
      <c r="E37" s="40" t="s">
        <v>35</v>
      </c>
      <c r="F37" s="60" t="s">
        <v>83</v>
      </c>
      <c r="G37" s="60" t="s">
        <v>180</v>
      </c>
      <c r="H37" s="60" t="s">
        <v>181</v>
      </c>
      <c r="I37" s="40" t="s">
        <v>36</v>
      </c>
      <c r="J37" s="60" t="s">
        <v>83</v>
      </c>
      <c r="K37" s="60" t="s">
        <v>180</v>
      </c>
      <c r="L37" s="60" t="s">
        <v>181</v>
      </c>
    </row>
    <row r="38" spans="2:13" ht="15" x14ac:dyDescent="0.2">
      <c r="B38" s="21">
        <v>16</v>
      </c>
      <c r="C38" s="70" t="s">
        <v>26</v>
      </c>
      <c r="D38" s="25" t="s">
        <v>27</v>
      </c>
      <c r="E38" s="85"/>
      <c r="F38" s="77">
        <f>(+E38*(1-$D$6))*$D$6</f>
        <v>0</v>
      </c>
      <c r="G38" s="77">
        <f>+F38*0.19</f>
        <v>0</v>
      </c>
      <c r="H38" s="77">
        <f>+G38+E38</f>
        <v>0</v>
      </c>
      <c r="I38" s="85"/>
      <c r="J38" s="77">
        <f>(+I38*(1-$D$6))*$D$6</f>
        <v>0</v>
      </c>
      <c r="K38" s="77">
        <f>+J38*0.19</f>
        <v>0</v>
      </c>
      <c r="L38" s="77">
        <f>+K38+I38</f>
        <v>0</v>
      </c>
      <c r="M38" s="71"/>
    </row>
    <row r="39" spans="2:13" ht="15" x14ac:dyDescent="0.2">
      <c r="B39" s="21">
        <v>17</v>
      </c>
      <c r="C39" s="72" t="s">
        <v>88</v>
      </c>
      <c r="D39" s="25" t="s">
        <v>33</v>
      </c>
      <c r="E39" s="85"/>
      <c r="F39" s="77">
        <f t="shared" ref="F39:F50" si="12">(+E39*(1-$D$6))*$D$6</f>
        <v>0</v>
      </c>
      <c r="G39" s="77">
        <f t="shared" ref="G39:G50" si="13">+F39*0.19</f>
        <v>0</v>
      </c>
      <c r="H39" s="77">
        <f t="shared" ref="H39:H50" si="14">+G39+E39</f>
        <v>0</v>
      </c>
      <c r="I39" s="85"/>
      <c r="J39" s="77">
        <f t="shared" ref="J39:J50" si="15">(+I39*(1-$D$6))*$D$6</f>
        <v>0</v>
      </c>
      <c r="K39" s="77">
        <f t="shared" ref="K39:K50" si="16">+J39*0.19</f>
        <v>0</v>
      </c>
      <c r="L39" s="77">
        <f t="shared" ref="L39:L50" si="17">+K39+I39</f>
        <v>0</v>
      </c>
      <c r="M39" s="71"/>
    </row>
    <row r="40" spans="2:13" ht="15" x14ac:dyDescent="0.2">
      <c r="B40" s="21">
        <v>18</v>
      </c>
      <c r="C40" s="72" t="s">
        <v>38</v>
      </c>
      <c r="D40" s="25" t="s">
        <v>33</v>
      </c>
      <c r="E40" s="85"/>
      <c r="F40" s="77">
        <f t="shared" si="12"/>
        <v>0</v>
      </c>
      <c r="G40" s="77">
        <f t="shared" si="13"/>
        <v>0</v>
      </c>
      <c r="H40" s="77">
        <f t="shared" si="14"/>
        <v>0</v>
      </c>
      <c r="I40" s="85"/>
      <c r="J40" s="77">
        <f t="shared" si="15"/>
        <v>0</v>
      </c>
      <c r="K40" s="77">
        <f t="shared" si="16"/>
        <v>0</v>
      </c>
      <c r="L40" s="77">
        <f t="shared" si="17"/>
        <v>0</v>
      </c>
      <c r="M40" s="71"/>
    </row>
    <row r="41" spans="2:13" ht="15" x14ac:dyDescent="0.2">
      <c r="B41" s="21">
        <v>19</v>
      </c>
      <c r="C41" s="72" t="s">
        <v>28</v>
      </c>
      <c r="D41" s="25" t="s">
        <v>27</v>
      </c>
      <c r="E41" s="85"/>
      <c r="F41" s="77">
        <f t="shared" si="12"/>
        <v>0</v>
      </c>
      <c r="G41" s="77">
        <f t="shared" si="13"/>
        <v>0</v>
      </c>
      <c r="H41" s="77">
        <f t="shared" si="14"/>
        <v>0</v>
      </c>
      <c r="I41" s="85"/>
      <c r="J41" s="77">
        <f t="shared" si="15"/>
        <v>0</v>
      </c>
      <c r="K41" s="77">
        <f t="shared" si="16"/>
        <v>0</v>
      </c>
      <c r="L41" s="77">
        <f t="shared" si="17"/>
        <v>0</v>
      </c>
      <c r="M41" s="71"/>
    </row>
    <row r="42" spans="2:13" ht="15" x14ac:dyDescent="0.2">
      <c r="B42" s="21">
        <v>20</v>
      </c>
      <c r="C42" s="72" t="s">
        <v>29</v>
      </c>
      <c r="D42" s="25" t="s">
        <v>27</v>
      </c>
      <c r="E42" s="85"/>
      <c r="F42" s="77">
        <f t="shared" si="12"/>
        <v>0</v>
      </c>
      <c r="G42" s="77">
        <f t="shared" si="13"/>
        <v>0</v>
      </c>
      <c r="H42" s="77">
        <f t="shared" si="14"/>
        <v>0</v>
      </c>
      <c r="I42" s="85"/>
      <c r="J42" s="77">
        <f t="shared" si="15"/>
        <v>0</v>
      </c>
      <c r="K42" s="77">
        <f t="shared" si="16"/>
        <v>0</v>
      </c>
      <c r="L42" s="77">
        <f t="shared" si="17"/>
        <v>0</v>
      </c>
      <c r="M42" s="71"/>
    </row>
    <row r="43" spans="2:13" ht="15" x14ac:dyDescent="0.2">
      <c r="B43" s="21">
        <v>21</v>
      </c>
      <c r="C43" s="70" t="s">
        <v>30</v>
      </c>
      <c r="D43" s="25" t="s">
        <v>27</v>
      </c>
      <c r="E43" s="85"/>
      <c r="F43" s="77">
        <f t="shared" si="12"/>
        <v>0</v>
      </c>
      <c r="G43" s="77">
        <f t="shared" si="13"/>
        <v>0</v>
      </c>
      <c r="H43" s="77">
        <f t="shared" si="14"/>
        <v>0</v>
      </c>
      <c r="I43" s="85"/>
      <c r="J43" s="77">
        <f t="shared" si="15"/>
        <v>0</v>
      </c>
      <c r="K43" s="77">
        <f t="shared" si="16"/>
        <v>0</v>
      </c>
      <c r="L43" s="77">
        <f t="shared" si="17"/>
        <v>0</v>
      </c>
      <c r="M43" s="71"/>
    </row>
    <row r="44" spans="2:13" ht="15" x14ac:dyDescent="0.2">
      <c r="B44" s="21">
        <v>22</v>
      </c>
      <c r="C44" s="72" t="s">
        <v>89</v>
      </c>
      <c r="D44" s="25" t="s">
        <v>27</v>
      </c>
      <c r="E44" s="85"/>
      <c r="F44" s="77">
        <f t="shared" si="12"/>
        <v>0</v>
      </c>
      <c r="G44" s="77">
        <f t="shared" si="13"/>
        <v>0</v>
      </c>
      <c r="H44" s="77">
        <f t="shared" si="14"/>
        <v>0</v>
      </c>
      <c r="I44" s="85"/>
      <c r="J44" s="77">
        <f t="shared" si="15"/>
        <v>0</v>
      </c>
      <c r="K44" s="77">
        <f t="shared" si="16"/>
        <v>0</v>
      </c>
      <c r="L44" s="77">
        <f t="shared" si="17"/>
        <v>0</v>
      </c>
      <c r="M44" s="71"/>
    </row>
    <row r="45" spans="2:13" ht="15" x14ac:dyDescent="0.2">
      <c r="B45" s="21">
        <v>23</v>
      </c>
      <c r="C45" s="72" t="s">
        <v>90</v>
      </c>
      <c r="D45" s="25" t="s">
        <v>27</v>
      </c>
      <c r="E45" s="85"/>
      <c r="F45" s="77">
        <f t="shared" si="12"/>
        <v>0</v>
      </c>
      <c r="G45" s="77">
        <f t="shared" si="13"/>
        <v>0</v>
      </c>
      <c r="H45" s="77">
        <f t="shared" si="14"/>
        <v>0</v>
      </c>
      <c r="I45" s="85"/>
      <c r="J45" s="77">
        <f t="shared" si="15"/>
        <v>0</v>
      </c>
      <c r="K45" s="77">
        <f t="shared" si="16"/>
        <v>0</v>
      </c>
      <c r="L45" s="77">
        <f t="shared" si="17"/>
        <v>0</v>
      </c>
      <c r="M45" s="71"/>
    </row>
    <row r="46" spans="2:13" ht="15" x14ac:dyDescent="0.2">
      <c r="B46" s="21">
        <v>24</v>
      </c>
      <c r="C46" s="72" t="s">
        <v>31</v>
      </c>
      <c r="D46" s="25" t="s">
        <v>27</v>
      </c>
      <c r="E46" s="85"/>
      <c r="F46" s="77">
        <f t="shared" si="12"/>
        <v>0</v>
      </c>
      <c r="G46" s="77">
        <f t="shared" si="13"/>
        <v>0</v>
      </c>
      <c r="H46" s="77">
        <f t="shared" si="14"/>
        <v>0</v>
      </c>
      <c r="I46" s="85"/>
      <c r="J46" s="77">
        <f t="shared" si="15"/>
        <v>0</v>
      </c>
      <c r="K46" s="77">
        <f t="shared" si="16"/>
        <v>0</v>
      </c>
      <c r="L46" s="77">
        <f t="shared" si="17"/>
        <v>0</v>
      </c>
      <c r="M46" s="71"/>
    </row>
    <row r="47" spans="2:13" ht="15" x14ac:dyDescent="0.2">
      <c r="B47" s="21">
        <v>25</v>
      </c>
      <c r="C47" s="72" t="s">
        <v>32</v>
      </c>
      <c r="D47" s="25" t="s">
        <v>27</v>
      </c>
      <c r="E47" s="85"/>
      <c r="F47" s="77">
        <f t="shared" si="12"/>
        <v>0</v>
      </c>
      <c r="G47" s="77">
        <f t="shared" si="13"/>
        <v>0</v>
      </c>
      <c r="H47" s="77">
        <f t="shared" si="14"/>
        <v>0</v>
      </c>
      <c r="I47" s="85"/>
      <c r="J47" s="77">
        <f t="shared" si="15"/>
        <v>0</v>
      </c>
      <c r="K47" s="77">
        <f t="shared" si="16"/>
        <v>0</v>
      </c>
      <c r="L47" s="77">
        <f t="shared" si="17"/>
        <v>0</v>
      </c>
      <c r="M47" s="71"/>
    </row>
    <row r="48" spans="2:13" ht="15" x14ac:dyDescent="0.2">
      <c r="B48" s="21">
        <v>26</v>
      </c>
      <c r="C48" s="72" t="s">
        <v>91</v>
      </c>
      <c r="D48" s="25" t="s">
        <v>33</v>
      </c>
      <c r="E48" s="85"/>
      <c r="F48" s="77">
        <f t="shared" si="12"/>
        <v>0</v>
      </c>
      <c r="G48" s="77">
        <f t="shared" si="13"/>
        <v>0</v>
      </c>
      <c r="H48" s="77">
        <f t="shared" si="14"/>
        <v>0</v>
      </c>
      <c r="I48" s="85"/>
      <c r="J48" s="77">
        <f t="shared" si="15"/>
        <v>0</v>
      </c>
      <c r="K48" s="77">
        <f t="shared" si="16"/>
        <v>0</v>
      </c>
      <c r="L48" s="77">
        <f t="shared" si="17"/>
        <v>0</v>
      </c>
      <c r="M48" s="71"/>
    </row>
    <row r="49" spans="2:13" ht="15" x14ac:dyDescent="0.2">
      <c r="B49" s="21">
        <v>27</v>
      </c>
      <c r="C49" s="70" t="s">
        <v>92</v>
      </c>
      <c r="D49" s="25" t="s">
        <v>33</v>
      </c>
      <c r="E49" s="85"/>
      <c r="F49" s="77">
        <f t="shared" si="12"/>
        <v>0</v>
      </c>
      <c r="G49" s="77">
        <f t="shared" si="13"/>
        <v>0</v>
      </c>
      <c r="H49" s="77">
        <f t="shared" si="14"/>
        <v>0</v>
      </c>
      <c r="I49" s="85"/>
      <c r="J49" s="77">
        <f t="shared" si="15"/>
        <v>0</v>
      </c>
      <c r="K49" s="77">
        <f t="shared" si="16"/>
        <v>0</v>
      </c>
      <c r="L49" s="77">
        <f t="shared" si="17"/>
        <v>0</v>
      </c>
      <c r="M49" s="71"/>
    </row>
    <row r="50" spans="2:13" ht="15" x14ac:dyDescent="0.2">
      <c r="B50" s="21">
        <v>28</v>
      </c>
      <c r="C50" s="70" t="s">
        <v>34</v>
      </c>
      <c r="D50" s="25" t="s">
        <v>27</v>
      </c>
      <c r="E50" s="85"/>
      <c r="F50" s="77">
        <f t="shared" si="12"/>
        <v>0</v>
      </c>
      <c r="G50" s="77">
        <f t="shared" si="13"/>
        <v>0</v>
      </c>
      <c r="H50" s="77">
        <f t="shared" si="14"/>
        <v>0</v>
      </c>
      <c r="I50" s="85"/>
      <c r="J50" s="77">
        <f t="shared" si="15"/>
        <v>0</v>
      </c>
      <c r="K50" s="77">
        <f t="shared" si="16"/>
        <v>0</v>
      </c>
      <c r="L50" s="77">
        <f t="shared" si="17"/>
        <v>0</v>
      </c>
      <c r="M50" s="71"/>
    </row>
    <row r="51" spans="2:13" x14ac:dyDescent="0.2">
      <c r="B51" s="18"/>
      <c r="C51" s="73"/>
      <c r="D51" s="19"/>
      <c r="E51" s="20"/>
      <c r="F51" s="20"/>
      <c r="G51" s="20"/>
      <c r="H51" s="20"/>
      <c r="I51" s="20"/>
      <c r="J51" s="20"/>
      <c r="K51" s="20"/>
      <c r="L51" s="20"/>
    </row>
    <row r="52" spans="2:13" ht="20.25" x14ac:dyDescent="0.2">
      <c r="B52" s="89" t="s">
        <v>74</v>
      </c>
      <c r="C52" s="89"/>
      <c r="D52" s="89"/>
      <c r="E52" s="89"/>
      <c r="F52" s="89"/>
      <c r="G52" s="89"/>
      <c r="H52" s="89"/>
      <c r="I52" s="89"/>
      <c r="J52" s="53"/>
      <c r="K52" s="53"/>
      <c r="L52" s="53"/>
    </row>
    <row r="53" spans="2:13" x14ac:dyDescent="0.2">
      <c r="C53" s="64"/>
      <c r="D53" s="65"/>
      <c r="E53" s="66"/>
      <c r="F53" s="66"/>
      <c r="G53" s="66"/>
      <c r="H53" s="66"/>
      <c r="I53" s="66"/>
      <c r="J53" s="66"/>
      <c r="K53" s="66"/>
      <c r="L53" s="66"/>
    </row>
    <row r="54" spans="2:13" ht="47.25" x14ac:dyDescent="0.2">
      <c r="B54" s="21" t="s">
        <v>0</v>
      </c>
      <c r="C54" s="59" t="s">
        <v>1</v>
      </c>
      <c r="D54" s="59" t="s">
        <v>2</v>
      </c>
      <c r="E54" s="75" t="s">
        <v>35</v>
      </c>
      <c r="F54" s="60" t="s">
        <v>83</v>
      </c>
      <c r="G54" s="60" t="s">
        <v>180</v>
      </c>
      <c r="H54" s="76" t="s">
        <v>181</v>
      </c>
      <c r="I54" s="75" t="s">
        <v>36</v>
      </c>
      <c r="J54" s="60" t="s">
        <v>83</v>
      </c>
      <c r="K54" s="60" t="s">
        <v>180</v>
      </c>
      <c r="L54" s="76" t="s">
        <v>181</v>
      </c>
    </row>
    <row r="55" spans="2:13" ht="15" x14ac:dyDescent="0.2">
      <c r="B55" s="21">
        <v>29</v>
      </c>
      <c r="C55" s="70" t="s">
        <v>26</v>
      </c>
      <c r="D55" s="25" t="s">
        <v>27</v>
      </c>
      <c r="E55" s="85"/>
      <c r="F55" s="77">
        <f t="shared" ref="F55:F67" si="18">(+E55*(1-$D$6))*$D$6</f>
        <v>0</v>
      </c>
      <c r="G55" s="77">
        <f t="shared" ref="G55:G67" si="19">+F55*0.19</f>
        <v>0</v>
      </c>
      <c r="H55" s="77">
        <f t="shared" ref="H55:H67" si="20">+G55+E55</f>
        <v>0</v>
      </c>
      <c r="I55" s="85"/>
      <c r="J55" s="77">
        <f t="shared" ref="J55:J67" si="21">(+I55*(1-$D$6))*$D$6</f>
        <v>0</v>
      </c>
      <c r="K55" s="77">
        <f t="shared" ref="K55:K67" si="22">+J55*0.19</f>
        <v>0</v>
      </c>
      <c r="L55" s="77">
        <f t="shared" ref="L55:L67" si="23">+K55+I55</f>
        <v>0</v>
      </c>
      <c r="M55" s="71"/>
    </row>
    <row r="56" spans="2:13" ht="15" x14ac:dyDescent="0.2">
      <c r="B56" s="21">
        <v>30</v>
      </c>
      <c r="C56" s="72" t="s">
        <v>88</v>
      </c>
      <c r="D56" s="25" t="s">
        <v>33</v>
      </c>
      <c r="E56" s="85"/>
      <c r="F56" s="77">
        <f t="shared" si="18"/>
        <v>0</v>
      </c>
      <c r="G56" s="77">
        <f t="shared" si="19"/>
        <v>0</v>
      </c>
      <c r="H56" s="77">
        <f t="shared" si="20"/>
        <v>0</v>
      </c>
      <c r="I56" s="85"/>
      <c r="J56" s="77">
        <f t="shared" si="21"/>
        <v>0</v>
      </c>
      <c r="K56" s="77">
        <f t="shared" si="22"/>
        <v>0</v>
      </c>
      <c r="L56" s="77">
        <f t="shared" si="23"/>
        <v>0</v>
      </c>
      <c r="M56" s="71"/>
    </row>
    <row r="57" spans="2:13" ht="15" x14ac:dyDescent="0.2">
      <c r="B57" s="21">
        <v>31</v>
      </c>
      <c r="C57" s="72" t="s">
        <v>38</v>
      </c>
      <c r="D57" s="25" t="s">
        <v>33</v>
      </c>
      <c r="E57" s="85"/>
      <c r="F57" s="77">
        <f t="shared" si="18"/>
        <v>0</v>
      </c>
      <c r="G57" s="77">
        <f t="shared" si="19"/>
        <v>0</v>
      </c>
      <c r="H57" s="77">
        <f t="shared" si="20"/>
        <v>0</v>
      </c>
      <c r="I57" s="85"/>
      <c r="J57" s="77">
        <f t="shared" si="21"/>
        <v>0</v>
      </c>
      <c r="K57" s="77">
        <f t="shared" si="22"/>
        <v>0</v>
      </c>
      <c r="L57" s="77">
        <f t="shared" si="23"/>
        <v>0</v>
      </c>
      <c r="M57" s="71"/>
    </row>
    <row r="58" spans="2:13" ht="15" x14ac:dyDescent="0.2">
      <c r="B58" s="21">
        <v>32</v>
      </c>
      <c r="C58" s="72" t="s">
        <v>28</v>
      </c>
      <c r="D58" s="25" t="s">
        <v>27</v>
      </c>
      <c r="E58" s="85"/>
      <c r="F58" s="77">
        <f t="shared" si="18"/>
        <v>0</v>
      </c>
      <c r="G58" s="77">
        <f t="shared" si="19"/>
        <v>0</v>
      </c>
      <c r="H58" s="77">
        <f t="shared" si="20"/>
        <v>0</v>
      </c>
      <c r="I58" s="85"/>
      <c r="J58" s="77">
        <f t="shared" si="21"/>
        <v>0</v>
      </c>
      <c r="K58" s="77">
        <f t="shared" si="22"/>
        <v>0</v>
      </c>
      <c r="L58" s="77">
        <f t="shared" si="23"/>
        <v>0</v>
      </c>
      <c r="M58" s="71"/>
    </row>
    <row r="59" spans="2:13" ht="15" x14ac:dyDescent="0.2">
      <c r="B59" s="21">
        <v>33</v>
      </c>
      <c r="C59" s="72" t="s">
        <v>29</v>
      </c>
      <c r="D59" s="25" t="s">
        <v>27</v>
      </c>
      <c r="E59" s="85"/>
      <c r="F59" s="77">
        <f t="shared" si="18"/>
        <v>0</v>
      </c>
      <c r="G59" s="77">
        <f t="shared" si="19"/>
        <v>0</v>
      </c>
      <c r="H59" s="77">
        <f t="shared" si="20"/>
        <v>0</v>
      </c>
      <c r="I59" s="85"/>
      <c r="J59" s="77">
        <f t="shared" si="21"/>
        <v>0</v>
      </c>
      <c r="K59" s="77">
        <f t="shared" si="22"/>
        <v>0</v>
      </c>
      <c r="L59" s="77">
        <f t="shared" si="23"/>
        <v>0</v>
      </c>
      <c r="M59" s="71"/>
    </row>
    <row r="60" spans="2:13" ht="15" x14ac:dyDescent="0.2">
      <c r="B60" s="21">
        <v>34</v>
      </c>
      <c r="C60" s="70" t="s">
        <v>30</v>
      </c>
      <c r="D60" s="25" t="s">
        <v>27</v>
      </c>
      <c r="E60" s="85"/>
      <c r="F60" s="77">
        <f t="shared" si="18"/>
        <v>0</v>
      </c>
      <c r="G60" s="77">
        <f t="shared" si="19"/>
        <v>0</v>
      </c>
      <c r="H60" s="77">
        <f t="shared" si="20"/>
        <v>0</v>
      </c>
      <c r="I60" s="85"/>
      <c r="J60" s="77">
        <f t="shared" si="21"/>
        <v>0</v>
      </c>
      <c r="K60" s="77">
        <f t="shared" si="22"/>
        <v>0</v>
      </c>
      <c r="L60" s="77">
        <f t="shared" si="23"/>
        <v>0</v>
      </c>
      <c r="M60" s="71"/>
    </row>
    <row r="61" spans="2:13" ht="15" x14ac:dyDescent="0.2">
      <c r="B61" s="21">
        <v>35</v>
      </c>
      <c r="C61" s="72" t="s">
        <v>89</v>
      </c>
      <c r="D61" s="25" t="s">
        <v>27</v>
      </c>
      <c r="E61" s="85"/>
      <c r="F61" s="77">
        <f t="shared" si="18"/>
        <v>0</v>
      </c>
      <c r="G61" s="77">
        <f t="shared" si="19"/>
        <v>0</v>
      </c>
      <c r="H61" s="77">
        <f t="shared" si="20"/>
        <v>0</v>
      </c>
      <c r="I61" s="85"/>
      <c r="J61" s="77">
        <f t="shared" si="21"/>
        <v>0</v>
      </c>
      <c r="K61" s="77">
        <f t="shared" si="22"/>
        <v>0</v>
      </c>
      <c r="L61" s="77">
        <f t="shared" si="23"/>
        <v>0</v>
      </c>
      <c r="M61" s="71"/>
    </row>
    <row r="62" spans="2:13" ht="15" x14ac:dyDescent="0.2">
      <c r="B62" s="21">
        <v>36</v>
      </c>
      <c r="C62" s="72" t="s">
        <v>90</v>
      </c>
      <c r="D62" s="25" t="s">
        <v>27</v>
      </c>
      <c r="E62" s="85"/>
      <c r="F62" s="77">
        <f t="shared" si="18"/>
        <v>0</v>
      </c>
      <c r="G62" s="77">
        <f t="shared" si="19"/>
        <v>0</v>
      </c>
      <c r="H62" s="77">
        <f t="shared" si="20"/>
        <v>0</v>
      </c>
      <c r="I62" s="85"/>
      <c r="J62" s="77">
        <f t="shared" si="21"/>
        <v>0</v>
      </c>
      <c r="K62" s="77">
        <f t="shared" si="22"/>
        <v>0</v>
      </c>
      <c r="L62" s="77">
        <f t="shared" si="23"/>
        <v>0</v>
      </c>
      <c r="M62" s="71"/>
    </row>
    <row r="63" spans="2:13" ht="15" x14ac:dyDescent="0.2">
      <c r="B63" s="21">
        <v>37</v>
      </c>
      <c r="C63" s="72" t="s">
        <v>31</v>
      </c>
      <c r="D63" s="25" t="s">
        <v>27</v>
      </c>
      <c r="E63" s="85"/>
      <c r="F63" s="77">
        <f t="shared" si="18"/>
        <v>0</v>
      </c>
      <c r="G63" s="77">
        <f t="shared" si="19"/>
        <v>0</v>
      </c>
      <c r="H63" s="77">
        <f t="shared" si="20"/>
        <v>0</v>
      </c>
      <c r="I63" s="85"/>
      <c r="J63" s="77">
        <f t="shared" si="21"/>
        <v>0</v>
      </c>
      <c r="K63" s="77">
        <f t="shared" si="22"/>
        <v>0</v>
      </c>
      <c r="L63" s="77">
        <f t="shared" si="23"/>
        <v>0</v>
      </c>
      <c r="M63" s="71"/>
    </row>
    <row r="64" spans="2:13" ht="15" x14ac:dyDescent="0.2">
      <c r="B64" s="21">
        <v>38</v>
      </c>
      <c r="C64" s="72" t="s">
        <v>32</v>
      </c>
      <c r="D64" s="25" t="s">
        <v>27</v>
      </c>
      <c r="E64" s="85"/>
      <c r="F64" s="77">
        <f t="shared" si="18"/>
        <v>0</v>
      </c>
      <c r="G64" s="77">
        <f t="shared" si="19"/>
        <v>0</v>
      </c>
      <c r="H64" s="77">
        <f t="shared" si="20"/>
        <v>0</v>
      </c>
      <c r="I64" s="85"/>
      <c r="J64" s="77">
        <f t="shared" si="21"/>
        <v>0</v>
      </c>
      <c r="K64" s="77">
        <f t="shared" si="22"/>
        <v>0</v>
      </c>
      <c r="L64" s="77">
        <f t="shared" si="23"/>
        <v>0</v>
      </c>
      <c r="M64" s="71"/>
    </row>
    <row r="65" spans="2:13" ht="15" x14ac:dyDescent="0.2">
      <c r="B65" s="21">
        <v>39</v>
      </c>
      <c r="C65" s="72" t="s">
        <v>91</v>
      </c>
      <c r="D65" s="25" t="s">
        <v>33</v>
      </c>
      <c r="E65" s="85"/>
      <c r="F65" s="77">
        <f t="shared" si="18"/>
        <v>0</v>
      </c>
      <c r="G65" s="77">
        <f t="shared" si="19"/>
        <v>0</v>
      </c>
      <c r="H65" s="77">
        <f t="shared" si="20"/>
        <v>0</v>
      </c>
      <c r="I65" s="85"/>
      <c r="J65" s="77">
        <f t="shared" si="21"/>
        <v>0</v>
      </c>
      <c r="K65" s="77">
        <f t="shared" si="22"/>
        <v>0</v>
      </c>
      <c r="L65" s="77">
        <f t="shared" si="23"/>
        <v>0</v>
      </c>
      <c r="M65" s="71"/>
    </row>
    <row r="66" spans="2:13" ht="15" x14ac:dyDescent="0.2">
      <c r="B66" s="21">
        <v>40</v>
      </c>
      <c r="C66" s="70" t="s">
        <v>92</v>
      </c>
      <c r="D66" s="25" t="s">
        <v>33</v>
      </c>
      <c r="E66" s="85"/>
      <c r="F66" s="77">
        <f t="shared" si="18"/>
        <v>0</v>
      </c>
      <c r="G66" s="77">
        <f t="shared" si="19"/>
        <v>0</v>
      </c>
      <c r="H66" s="77">
        <f t="shared" si="20"/>
        <v>0</v>
      </c>
      <c r="I66" s="85"/>
      <c r="J66" s="77">
        <f t="shared" si="21"/>
        <v>0</v>
      </c>
      <c r="K66" s="77">
        <f t="shared" si="22"/>
        <v>0</v>
      </c>
      <c r="L66" s="77">
        <f t="shared" si="23"/>
        <v>0</v>
      </c>
      <c r="M66" s="71"/>
    </row>
    <row r="67" spans="2:13" ht="15" x14ac:dyDescent="0.2">
      <c r="B67" s="21">
        <v>41</v>
      </c>
      <c r="C67" s="70" t="s">
        <v>34</v>
      </c>
      <c r="D67" s="25" t="s">
        <v>27</v>
      </c>
      <c r="E67" s="85"/>
      <c r="F67" s="77">
        <f t="shared" si="18"/>
        <v>0</v>
      </c>
      <c r="G67" s="77">
        <f t="shared" si="19"/>
        <v>0</v>
      </c>
      <c r="H67" s="77">
        <f t="shared" si="20"/>
        <v>0</v>
      </c>
      <c r="I67" s="85"/>
      <c r="J67" s="77">
        <f t="shared" si="21"/>
        <v>0</v>
      </c>
      <c r="K67" s="77">
        <f t="shared" si="22"/>
        <v>0</v>
      </c>
      <c r="L67" s="77">
        <f t="shared" si="23"/>
        <v>0</v>
      </c>
      <c r="M67" s="71"/>
    </row>
  </sheetData>
  <mergeCells count="8">
    <mergeCell ref="B35:I35"/>
    <mergeCell ref="B52:I52"/>
    <mergeCell ref="B2:I2"/>
    <mergeCell ref="C4:E4"/>
    <mergeCell ref="D5:E5"/>
    <mergeCell ref="D6:E6"/>
    <mergeCell ref="B10:I10"/>
    <mergeCell ref="B18:I18"/>
  </mergeCells>
  <printOptions horizontalCentered="1"/>
  <pageMargins left="0.82677165354330717" right="0.23622047244094491" top="0.94488188976377963" bottom="0.94488188976377963" header="0.31496062992125984" footer="0.31496062992125984"/>
  <pageSetup scale="9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26CD-FC54-4E4C-9C22-128E6478619D}">
  <sheetPr>
    <pageSetUpPr fitToPage="1"/>
  </sheetPr>
  <dimension ref="A3:I104"/>
  <sheetViews>
    <sheetView showGridLines="0" tabSelected="1" zoomScale="80" zoomScaleNormal="80" workbookViewId="0">
      <selection activeCell="A13" sqref="A13:A104"/>
    </sheetView>
  </sheetViews>
  <sheetFormatPr baseColWidth="10" defaultRowHeight="15" x14ac:dyDescent="0.2"/>
  <cols>
    <col min="1" max="1" width="6.7109375" style="6" bestFit="1" customWidth="1"/>
    <col min="2" max="2" width="66.42578125" style="6" bestFit="1" customWidth="1"/>
    <col min="3" max="3" width="7.28515625" style="6" customWidth="1"/>
    <col min="4" max="4" width="19.140625" style="6" customWidth="1"/>
    <col min="5" max="5" width="14.5703125" bestFit="1" customWidth="1"/>
    <col min="6" max="6" width="11.85546875" customWidth="1"/>
    <col min="7" max="7" width="15.140625" customWidth="1"/>
    <col min="8" max="8" width="14.5703125" customWidth="1"/>
    <col min="9" max="9" width="15.28515625" customWidth="1"/>
  </cols>
  <sheetData>
    <row r="3" spans="1:9" ht="20.25" x14ac:dyDescent="0.3">
      <c r="A3" s="95" t="s">
        <v>70</v>
      </c>
      <c r="B3" s="95"/>
      <c r="C3" s="95"/>
      <c r="D3" s="95"/>
    </row>
    <row r="4" spans="1:9" ht="20.25" x14ac:dyDescent="0.3">
      <c r="A4" s="54"/>
      <c r="B4" s="90" t="s">
        <v>84</v>
      </c>
      <c r="C4" s="91"/>
      <c r="D4" s="92"/>
    </row>
    <row r="5" spans="1:9" ht="20.25" x14ac:dyDescent="0.3">
      <c r="A5" s="54"/>
      <c r="B5" s="56" t="s">
        <v>82</v>
      </c>
      <c r="C5" s="93"/>
      <c r="D5" s="94"/>
    </row>
    <row r="6" spans="1:9" ht="20.25" x14ac:dyDescent="0.3">
      <c r="A6" s="54"/>
      <c r="B6" s="56" t="s">
        <v>83</v>
      </c>
      <c r="C6" s="93"/>
      <c r="D6" s="94"/>
    </row>
    <row r="7" spans="1:9" ht="20.25" x14ac:dyDescent="0.3">
      <c r="A7" s="54"/>
      <c r="B7" s="52"/>
      <c r="C7" s="52"/>
      <c r="D7" s="52"/>
    </row>
    <row r="8" spans="1:9" ht="20.25" x14ac:dyDescent="0.3">
      <c r="A8" s="54"/>
      <c r="B8" s="46" t="s">
        <v>85</v>
      </c>
      <c r="C8" s="8"/>
      <c r="D8" s="7"/>
    </row>
    <row r="9" spans="1:9" ht="20.25" x14ac:dyDescent="0.3">
      <c r="A9" s="83"/>
      <c r="B9" s="46" t="s">
        <v>190</v>
      </c>
      <c r="C9" s="8"/>
      <c r="D9" s="7"/>
    </row>
    <row r="10" spans="1:9" ht="42" customHeight="1" x14ac:dyDescent="0.2">
      <c r="G10" s="78"/>
    </row>
    <row r="11" spans="1:9" ht="53.25" customHeight="1" x14ac:dyDescent="0.25">
      <c r="A11" s="86" t="s">
        <v>0</v>
      </c>
      <c r="B11" s="87" t="s">
        <v>39</v>
      </c>
      <c r="C11" s="4" t="s">
        <v>27</v>
      </c>
      <c r="D11" s="40" t="s">
        <v>183</v>
      </c>
      <c r="E11" s="79" t="s">
        <v>83</v>
      </c>
      <c r="F11" s="79" t="s">
        <v>180</v>
      </c>
      <c r="G11" s="79" t="s">
        <v>184</v>
      </c>
    </row>
    <row r="12" spans="1:9" x14ac:dyDescent="0.2">
      <c r="A12" s="5">
        <v>1</v>
      </c>
      <c r="B12" s="47" t="s">
        <v>93</v>
      </c>
      <c r="C12" s="48" t="s">
        <v>94</v>
      </c>
      <c r="D12" s="36"/>
      <c r="E12" s="81">
        <f>ROUND((+D12*(1-$C$6))*$C$6,2)</f>
        <v>0</v>
      </c>
      <c r="F12" s="81">
        <f>+ROUND(E12*0.19,2)</f>
        <v>0</v>
      </c>
      <c r="G12" s="81">
        <f>ROUND(D12+F12,0)</f>
        <v>0</v>
      </c>
      <c r="I12" s="80"/>
    </row>
    <row r="13" spans="1:9" x14ac:dyDescent="0.2">
      <c r="A13" s="5">
        <f>+A12+1</f>
        <v>2</v>
      </c>
      <c r="B13" s="47" t="s">
        <v>95</v>
      </c>
      <c r="C13" s="48" t="s">
        <v>94</v>
      </c>
      <c r="D13" s="36"/>
      <c r="E13" s="81">
        <f t="shared" ref="E13:E80" si="0">ROUND((+D13*(1-$C$6))*$C$6,2)</f>
        <v>0</v>
      </c>
      <c r="F13" s="81">
        <f t="shared" ref="F13:F80" si="1">+ROUND(E13*0.19,2)</f>
        <v>0</v>
      </c>
      <c r="G13" s="81">
        <f t="shared" ref="G13:G80" si="2">ROUND(D13+F13,0)</f>
        <v>0</v>
      </c>
      <c r="I13" s="80"/>
    </row>
    <row r="14" spans="1:9" x14ac:dyDescent="0.2">
      <c r="A14" s="5">
        <f t="shared" ref="A14:A77" si="3">+A13+1</f>
        <v>3</v>
      </c>
      <c r="B14" s="47" t="s">
        <v>96</v>
      </c>
      <c r="C14" s="48" t="s">
        <v>94</v>
      </c>
      <c r="D14" s="36"/>
      <c r="E14" s="81">
        <f t="shared" si="0"/>
        <v>0</v>
      </c>
      <c r="F14" s="81">
        <f t="shared" si="1"/>
        <v>0</v>
      </c>
      <c r="G14" s="81">
        <f t="shared" si="2"/>
        <v>0</v>
      </c>
      <c r="I14" s="80"/>
    </row>
    <row r="15" spans="1:9" x14ac:dyDescent="0.2">
      <c r="A15" s="5">
        <f t="shared" si="3"/>
        <v>4</v>
      </c>
      <c r="B15" s="47" t="s">
        <v>97</v>
      </c>
      <c r="C15" s="48" t="s">
        <v>94</v>
      </c>
      <c r="D15" s="36"/>
      <c r="E15" s="81">
        <f t="shared" si="0"/>
        <v>0</v>
      </c>
      <c r="F15" s="81">
        <f t="shared" si="1"/>
        <v>0</v>
      </c>
      <c r="G15" s="81">
        <f t="shared" si="2"/>
        <v>0</v>
      </c>
      <c r="I15" s="80"/>
    </row>
    <row r="16" spans="1:9" x14ac:dyDescent="0.2">
      <c r="A16" s="5">
        <f t="shared" si="3"/>
        <v>5</v>
      </c>
      <c r="B16" s="47" t="s">
        <v>40</v>
      </c>
      <c r="C16" s="48" t="s">
        <v>98</v>
      </c>
      <c r="D16" s="36"/>
      <c r="E16" s="81">
        <f t="shared" si="0"/>
        <v>0</v>
      </c>
      <c r="F16" s="81">
        <f t="shared" si="1"/>
        <v>0</v>
      </c>
      <c r="G16" s="81">
        <f t="shared" si="2"/>
        <v>0</v>
      </c>
      <c r="I16" s="80"/>
    </row>
    <row r="17" spans="1:9" ht="12.75" customHeight="1" x14ac:dyDescent="0.2">
      <c r="A17" s="5">
        <f t="shared" si="3"/>
        <v>6</v>
      </c>
      <c r="B17" s="47" t="s">
        <v>143</v>
      </c>
      <c r="C17" s="48" t="s">
        <v>94</v>
      </c>
      <c r="D17" s="36"/>
      <c r="E17" s="81">
        <f t="shared" si="0"/>
        <v>0</v>
      </c>
      <c r="F17" s="81">
        <f t="shared" si="1"/>
        <v>0</v>
      </c>
      <c r="G17" s="81">
        <f t="shared" si="2"/>
        <v>0</v>
      </c>
      <c r="I17" s="80"/>
    </row>
    <row r="18" spans="1:9" ht="12.75" customHeight="1" x14ac:dyDescent="0.2">
      <c r="A18" s="5">
        <f t="shared" si="3"/>
        <v>7</v>
      </c>
      <c r="B18" s="50" t="s">
        <v>144</v>
      </c>
      <c r="C18" s="48" t="s">
        <v>98</v>
      </c>
      <c r="D18" s="36"/>
      <c r="E18" s="81">
        <f t="shared" si="0"/>
        <v>0</v>
      </c>
      <c r="F18" s="81">
        <f t="shared" si="1"/>
        <v>0</v>
      </c>
      <c r="G18" s="81">
        <f t="shared" si="2"/>
        <v>0</v>
      </c>
      <c r="I18" s="80"/>
    </row>
    <row r="19" spans="1:9" x14ac:dyDescent="0.2">
      <c r="A19" s="5">
        <f t="shared" si="3"/>
        <v>8</v>
      </c>
      <c r="B19" s="47" t="s">
        <v>99</v>
      </c>
      <c r="C19" s="48" t="s">
        <v>94</v>
      </c>
      <c r="D19" s="36"/>
      <c r="E19" s="81">
        <f t="shared" si="0"/>
        <v>0</v>
      </c>
      <c r="F19" s="81">
        <f t="shared" si="1"/>
        <v>0</v>
      </c>
      <c r="G19" s="81">
        <f t="shared" si="2"/>
        <v>0</v>
      </c>
      <c r="I19" s="80"/>
    </row>
    <row r="20" spans="1:9" x14ac:dyDescent="0.2">
      <c r="A20" s="5">
        <f t="shared" si="3"/>
        <v>9</v>
      </c>
      <c r="B20" s="47" t="s">
        <v>65</v>
      </c>
      <c r="C20" s="48" t="s">
        <v>94</v>
      </c>
      <c r="D20" s="36"/>
      <c r="E20" s="81">
        <f t="shared" si="0"/>
        <v>0</v>
      </c>
      <c r="F20" s="81">
        <f t="shared" si="1"/>
        <v>0</v>
      </c>
      <c r="G20" s="81">
        <f t="shared" si="2"/>
        <v>0</v>
      </c>
      <c r="I20" s="80"/>
    </row>
    <row r="21" spans="1:9" x14ac:dyDescent="0.2">
      <c r="A21" s="5">
        <f t="shared" si="3"/>
        <v>10</v>
      </c>
      <c r="B21" s="47" t="s">
        <v>100</v>
      </c>
      <c r="C21" s="48" t="s">
        <v>94</v>
      </c>
      <c r="D21" s="36"/>
      <c r="E21" s="81">
        <f t="shared" si="0"/>
        <v>0</v>
      </c>
      <c r="F21" s="81">
        <f t="shared" si="1"/>
        <v>0</v>
      </c>
      <c r="G21" s="81">
        <f t="shared" si="2"/>
        <v>0</v>
      </c>
      <c r="I21" s="80"/>
    </row>
    <row r="22" spans="1:9" x14ac:dyDescent="0.2">
      <c r="A22" s="5">
        <f t="shared" si="3"/>
        <v>11</v>
      </c>
      <c r="B22" s="47" t="s">
        <v>63</v>
      </c>
      <c r="C22" s="48" t="s">
        <v>94</v>
      </c>
      <c r="D22" s="36"/>
      <c r="E22" s="81">
        <f t="shared" si="0"/>
        <v>0</v>
      </c>
      <c r="F22" s="81">
        <f t="shared" si="1"/>
        <v>0</v>
      </c>
      <c r="G22" s="81">
        <f t="shared" si="2"/>
        <v>0</v>
      </c>
      <c r="I22" s="80"/>
    </row>
    <row r="23" spans="1:9" x14ac:dyDescent="0.2">
      <c r="A23" s="5">
        <f t="shared" si="3"/>
        <v>12</v>
      </c>
      <c r="B23" s="47" t="s">
        <v>101</v>
      </c>
      <c r="C23" s="48" t="s">
        <v>94</v>
      </c>
      <c r="D23" s="36"/>
      <c r="E23" s="81">
        <f t="shared" si="0"/>
        <v>0</v>
      </c>
      <c r="F23" s="81">
        <f t="shared" si="1"/>
        <v>0</v>
      </c>
      <c r="G23" s="81">
        <f t="shared" si="2"/>
        <v>0</v>
      </c>
      <c r="I23" s="80"/>
    </row>
    <row r="24" spans="1:9" x14ac:dyDescent="0.2">
      <c r="A24" s="5">
        <f t="shared" si="3"/>
        <v>13</v>
      </c>
      <c r="B24" s="47" t="s">
        <v>64</v>
      </c>
      <c r="C24" s="48" t="s">
        <v>94</v>
      </c>
      <c r="D24" s="36"/>
      <c r="E24" s="81">
        <f t="shared" si="0"/>
        <v>0</v>
      </c>
      <c r="F24" s="81">
        <f t="shared" si="1"/>
        <v>0</v>
      </c>
      <c r="G24" s="81">
        <f t="shared" si="2"/>
        <v>0</v>
      </c>
      <c r="I24" s="80"/>
    </row>
    <row r="25" spans="1:9" x14ac:dyDescent="0.2">
      <c r="A25" s="5">
        <f t="shared" si="3"/>
        <v>14</v>
      </c>
      <c r="B25" s="47" t="s">
        <v>185</v>
      </c>
      <c r="C25" s="48" t="s">
        <v>66</v>
      </c>
      <c r="D25" s="36"/>
      <c r="E25" s="81">
        <f t="shared" ref="E25" si="4">ROUND((+D25*(1-$C$6))*$C$6,2)</f>
        <v>0</v>
      </c>
      <c r="F25" s="81">
        <f t="shared" ref="F25" si="5">+ROUND(E25*0.19,2)</f>
        <v>0</v>
      </c>
      <c r="G25" s="81">
        <f t="shared" ref="G25" si="6">ROUND(D25+F25,0)</f>
        <v>0</v>
      </c>
      <c r="I25" s="80"/>
    </row>
    <row r="26" spans="1:9" x14ac:dyDescent="0.2">
      <c r="A26" s="5">
        <f t="shared" si="3"/>
        <v>15</v>
      </c>
      <c r="B26" s="47" t="s">
        <v>186</v>
      </c>
      <c r="C26" s="48" t="s">
        <v>66</v>
      </c>
      <c r="D26" s="36"/>
      <c r="E26" s="81">
        <f t="shared" ref="E26:E27" si="7">ROUND((+D26*(1-$C$6))*$C$6,2)</f>
        <v>0</v>
      </c>
      <c r="F26" s="81">
        <f t="shared" ref="F26:F27" si="8">+ROUND(E26*0.19,2)</f>
        <v>0</v>
      </c>
      <c r="G26" s="81">
        <f t="shared" ref="G26:G27" si="9">ROUND(D26+F26,0)</f>
        <v>0</v>
      </c>
      <c r="I26" s="80"/>
    </row>
    <row r="27" spans="1:9" x14ac:dyDescent="0.2">
      <c r="A27" s="5">
        <f t="shared" si="3"/>
        <v>16</v>
      </c>
      <c r="B27" s="47" t="s">
        <v>187</v>
      </c>
      <c r="C27" s="48" t="s">
        <v>66</v>
      </c>
      <c r="D27" s="36"/>
      <c r="E27" s="81">
        <f t="shared" si="7"/>
        <v>0</v>
      </c>
      <c r="F27" s="81">
        <f t="shared" si="8"/>
        <v>0</v>
      </c>
      <c r="G27" s="81">
        <f t="shared" si="9"/>
        <v>0</v>
      </c>
      <c r="I27" s="80"/>
    </row>
    <row r="28" spans="1:9" x14ac:dyDescent="0.2">
      <c r="A28" s="5">
        <f t="shared" si="3"/>
        <v>17</v>
      </c>
      <c r="B28" s="47" t="s">
        <v>102</v>
      </c>
      <c r="C28" s="48" t="s">
        <v>94</v>
      </c>
      <c r="D28" s="36"/>
      <c r="E28" s="81">
        <f t="shared" si="0"/>
        <v>0</v>
      </c>
      <c r="F28" s="81">
        <f t="shared" si="1"/>
        <v>0</v>
      </c>
      <c r="G28" s="81">
        <f t="shared" si="2"/>
        <v>0</v>
      </c>
      <c r="I28" s="80"/>
    </row>
    <row r="29" spans="1:9" x14ac:dyDescent="0.2">
      <c r="A29" s="5">
        <f t="shared" si="3"/>
        <v>18</v>
      </c>
      <c r="B29" s="50" t="s">
        <v>182</v>
      </c>
      <c r="C29" s="51" t="s">
        <v>66</v>
      </c>
      <c r="D29" s="36"/>
      <c r="E29" s="81">
        <f t="shared" ref="E29" si="10">ROUND((+D29*(1-$C$6))*$C$6,2)</f>
        <v>0</v>
      </c>
      <c r="F29" s="81">
        <f t="shared" ref="F29" si="11">+ROUND(E29*0.19,2)</f>
        <v>0</v>
      </c>
      <c r="G29" s="81">
        <f t="shared" ref="G29" si="12">ROUND(D29+F29,0)</f>
        <v>0</v>
      </c>
      <c r="I29" s="80"/>
    </row>
    <row r="30" spans="1:9" x14ac:dyDescent="0.2">
      <c r="A30" s="5">
        <f t="shared" si="3"/>
        <v>19</v>
      </c>
      <c r="B30" s="50" t="s">
        <v>145</v>
      </c>
      <c r="C30" s="51" t="s">
        <v>66</v>
      </c>
      <c r="D30" s="36"/>
      <c r="E30" s="81">
        <f t="shared" si="0"/>
        <v>0</v>
      </c>
      <c r="F30" s="81">
        <f t="shared" si="1"/>
        <v>0</v>
      </c>
      <c r="G30" s="81">
        <f t="shared" si="2"/>
        <v>0</v>
      </c>
      <c r="I30" s="80"/>
    </row>
    <row r="31" spans="1:9" x14ac:dyDescent="0.2">
      <c r="A31" s="5">
        <f t="shared" si="3"/>
        <v>20</v>
      </c>
      <c r="B31" s="50" t="s">
        <v>146</v>
      </c>
      <c r="C31" s="51" t="s">
        <v>66</v>
      </c>
      <c r="D31" s="36"/>
      <c r="E31" s="81">
        <f t="shared" si="0"/>
        <v>0</v>
      </c>
      <c r="F31" s="81">
        <f t="shared" si="1"/>
        <v>0</v>
      </c>
      <c r="G31" s="81">
        <f t="shared" si="2"/>
        <v>0</v>
      </c>
      <c r="I31" s="80"/>
    </row>
    <row r="32" spans="1:9" x14ac:dyDescent="0.2">
      <c r="A32" s="5">
        <f t="shared" si="3"/>
        <v>21</v>
      </c>
      <c r="B32" s="47" t="s">
        <v>41</v>
      </c>
      <c r="C32" s="49" t="s">
        <v>98</v>
      </c>
      <c r="D32" s="36"/>
      <c r="E32" s="81">
        <f t="shared" si="0"/>
        <v>0</v>
      </c>
      <c r="F32" s="81">
        <f t="shared" si="1"/>
        <v>0</v>
      </c>
      <c r="G32" s="81">
        <f t="shared" si="2"/>
        <v>0</v>
      </c>
      <c r="I32" s="80"/>
    </row>
    <row r="33" spans="1:9" x14ac:dyDescent="0.2">
      <c r="A33" s="5">
        <f t="shared" si="3"/>
        <v>22</v>
      </c>
      <c r="B33" s="47" t="s">
        <v>103</v>
      </c>
      <c r="C33" s="49" t="s">
        <v>98</v>
      </c>
      <c r="D33" s="36"/>
      <c r="E33" s="81">
        <f t="shared" si="0"/>
        <v>0</v>
      </c>
      <c r="F33" s="81">
        <f t="shared" si="1"/>
        <v>0</v>
      </c>
      <c r="G33" s="81">
        <f t="shared" si="2"/>
        <v>0</v>
      </c>
      <c r="I33" s="80"/>
    </row>
    <row r="34" spans="1:9" x14ac:dyDescent="0.2">
      <c r="A34" s="5">
        <f t="shared" si="3"/>
        <v>23</v>
      </c>
      <c r="B34" s="47" t="s">
        <v>42</v>
      </c>
      <c r="C34" s="49" t="s">
        <v>98</v>
      </c>
      <c r="D34" s="36"/>
      <c r="E34" s="81">
        <f t="shared" si="0"/>
        <v>0</v>
      </c>
      <c r="F34" s="81">
        <f t="shared" si="1"/>
        <v>0</v>
      </c>
      <c r="G34" s="81">
        <f t="shared" si="2"/>
        <v>0</v>
      </c>
      <c r="I34" s="80"/>
    </row>
    <row r="35" spans="1:9" x14ac:dyDescent="0.2">
      <c r="A35" s="5">
        <f t="shared" si="3"/>
        <v>24</v>
      </c>
      <c r="B35" s="47" t="s">
        <v>104</v>
      </c>
      <c r="C35" s="49" t="s">
        <v>98</v>
      </c>
      <c r="D35" s="36"/>
      <c r="E35" s="81">
        <f t="shared" si="0"/>
        <v>0</v>
      </c>
      <c r="F35" s="81">
        <f t="shared" si="1"/>
        <v>0</v>
      </c>
      <c r="G35" s="81">
        <f t="shared" si="2"/>
        <v>0</v>
      </c>
      <c r="I35" s="80"/>
    </row>
    <row r="36" spans="1:9" x14ac:dyDescent="0.2">
      <c r="A36" s="5">
        <f t="shared" si="3"/>
        <v>25</v>
      </c>
      <c r="B36" s="47" t="s">
        <v>105</v>
      </c>
      <c r="C36" s="49" t="s">
        <v>98</v>
      </c>
      <c r="D36" s="36"/>
      <c r="E36" s="81">
        <f t="shared" si="0"/>
        <v>0</v>
      </c>
      <c r="F36" s="81">
        <f t="shared" si="1"/>
        <v>0</v>
      </c>
      <c r="G36" s="81">
        <f t="shared" si="2"/>
        <v>0</v>
      </c>
      <c r="I36" s="80"/>
    </row>
    <row r="37" spans="1:9" x14ac:dyDescent="0.2">
      <c r="A37" s="5">
        <f t="shared" si="3"/>
        <v>26</v>
      </c>
      <c r="B37" s="47" t="s">
        <v>106</v>
      </c>
      <c r="C37" s="49" t="s">
        <v>98</v>
      </c>
      <c r="D37" s="36"/>
      <c r="E37" s="81">
        <f t="shared" si="0"/>
        <v>0</v>
      </c>
      <c r="F37" s="81">
        <f t="shared" si="1"/>
        <v>0</v>
      </c>
      <c r="G37" s="81">
        <f t="shared" si="2"/>
        <v>0</v>
      </c>
      <c r="I37" s="80"/>
    </row>
    <row r="38" spans="1:9" x14ac:dyDescent="0.2">
      <c r="A38" s="5">
        <f t="shared" si="3"/>
        <v>27</v>
      </c>
      <c r="B38" s="47" t="s">
        <v>43</v>
      </c>
      <c r="C38" s="49" t="s">
        <v>98</v>
      </c>
      <c r="D38" s="36"/>
      <c r="E38" s="81">
        <f t="shared" si="0"/>
        <v>0</v>
      </c>
      <c r="F38" s="81">
        <f t="shared" si="1"/>
        <v>0</v>
      </c>
      <c r="G38" s="81">
        <f t="shared" si="2"/>
        <v>0</v>
      </c>
      <c r="I38" s="80"/>
    </row>
    <row r="39" spans="1:9" x14ac:dyDescent="0.2">
      <c r="A39" s="5">
        <f t="shared" si="3"/>
        <v>28</v>
      </c>
      <c r="B39" s="47" t="s">
        <v>107</v>
      </c>
      <c r="C39" s="49" t="s">
        <v>98</v>
      </c>
      <c r="D39" s="36"/>
      <c r="E39" s="81">
        <f t="shared" si="0"/>
        <v>0</v>
      </c>
      <c r="F39" s="81">
        <f t="shared" si="1"/>
        <v>0</v>
      </c>
      <c r="G39" s="81">
        <f t="shared" si="2"/>
        <v>0</v>
      </c>
      <c r="I39" s="80"/>
    </row>
    <row r="40" spans="1:9" x14ac:dyDescent="0.2">
      <c r="A40" s="5">
        <f t="shared" si="3"/>
        <v>29</v>
      </c>
      <c r="B40" s="47" t="s">
        <v>108</v>
      </c>
      <c r="C40" s="49" t="s">
        <v>98</v>
      </c>
      <c r="D40" s="36"/>
      <c r="E40" s="81">
        <f t="shared" si="0"/>
        <v>0</v>
      </c>
      <c r="F40" s="81">
        <f t="shared" si="1"/>
        <v>0</v>
      </c>
      <c r="G40" s="81">
        <f t="shared" si="2"/>
        <v>0</v>
      </c>
      <c r="I40" s="80"/>
    </row>
    <row r="41" spans="1:9" x14ac:dyDescent="0.2">
      <c r="A41" s="5">
        <f t="shared" si="3"/>
        <v>30</v>
      </c>
      <c r="B41" s="47" t="s">
        <v>109</v>
      </c>
      <c r="C41" s="49" t="s">
        <v>98</v>
      </c>
      <c r="D41" s="36"/>
      <c r="E41" s="81">
        <f t="shared" si="0"/>
        <v>0</v>
      </c>
      <c r="F41" s="81">
        <f t="shared" si="1"/>
        <v>0</v>
      </c>
      <c r="G41" s="81">
        <f t="shared" si="2"/>
        <v>0</v>
      </c>
      <c r="I41" s="80"/>
    </row>
    <row r="42" spans="1:9" x14ac:dyDescent="0.2">
      <c r="A42" s="5">
        <f t="shared" si="3"/>
        <v>31</v>
      </c>
      <c r="B42" s="47" t="s">
        <v>44</v>
      </c>
      <c r="C42" s="49" t="s">
        <v>98</v>
      </c>
      <c r="D42" s="36"/>
      <c r="E42" s="81">
        <f t="shared" si="0"/>
        <v>0</v>
      </c>
      <c r="F42" s="81">
        <f t="shared" si="1"/>
        <v>0</v>
      </c>
      <c r="G42" s="81">
        <f t="shared" si="2"/>
        <v>0</v>
      </c>
      <c r="I42" s="80"/>
    </row>
    <row r="43" spans="1:9" x14ac:dyDescent="0.2">
      <c r="A43" s="5">
        <f t="shared" si="3"/>
        <v>32</v>
      </c>
      <c r="B43" s="50" t="s">
        <v>147</v>
      </c>
      <c r="C43" s="49" t="s">
        <v>98</v>
      </c>
      <c r="D43" s="36"/>
      <c r="E43" s="81">
        <f t="shared" si="0"/>
        <v>0</v>
      </c>
      <c r="F43" s="81">
        <f t="shared" si="1"/>
        <v>0</v>
      </c>
      <c r="G43" s="81">
        <f t="shared" si="2"/>
        <v>0</v>
      </c>
      <c r="I43" s="80"/>
    </row>
    <row r="44" spans="1:9" x14ac:dyDescent="0.2">
      <c r="A44" s="5">
        <f t="shared" si="3"/>
        <v>33</v>
      </c>
      <c r="B44" s="47" t="s">
        <v>110</v>
      </c>
      <c r="C44" s="49" t="s">
        <v>98</v>
      </c>
      <c r="D44" s="36"/>
      <c r="E44" s="81">
        <f t="shared" si="0"/>
        <v>0</v>
      </c>
      <c r="F44" s="81">
        <f t="shared" si="1"/>
        <v>0</v>
      </c>
      <c r="G44" s="81">
        <f t="shared" si="2"/>
        <v>0</v>
      </c>
      <c r="I44" s="80"/>
    </row>
    <row r="45" spans="1:9" x14ac:dyDescent="0.2">
      <c r="A45" s="5">
        <f t="shared" si="3"/>
        <v>34</v>
      </c>
      <c r="B45" s="47" t="s">
        <v>45</v>
      </c>
      <c r="C45" s="49" t="s">
        <v>98</v>
      </c>
      <c r="D45" s="36"/>
      <c r="E45" s="81">
        <f t="shared" si="0"/>
        <v>0</v>
      </c>
      <c r="F45" s="81">
        <f t="shared" si="1"/>
        <v>0</v>
      </c>
      <c r="G45" s="81">
        <f t="shared" si="2"/>
        <v>0</v>
      </c>
      <c r="I45" s="80"/>
    </row>
    <row r="46" spans="1:9" x14ac:dyDescent="0.2">
      <c r="A46" s="5">
        <f t="shared" si="3"/>
        <v>35</v>
      </c>
      <c r="B46" s="47" t="s">
        <v>111</v>
      </c>
      <c r="C46" s="49" t="s">
        <v>98</v>
      </c>
      <c r="D46" s="36"/>
      <c r="E46" s="81">
        <f t="shared" si="0"/>
        <v>0</v>
      </c>
      <c r="F46" s="81">
        <f t="shared" si="1"/>
        <v>0</v>
      </c>
      <c r="G46" s="81">
        <f t="shared" si="2"/>
        <v>0</v>
      </c>
      <c r="I46" s="80"/>
    </row>
    <row r="47" spans="1:9" x14ac:dyDescent="0.2">
      <c r="A47" s="5">
        <f t="shared" si="3"/>
        <v>36</v>
      </c>
      <c r="B47" s="47" t="s">
        <v>46</v>
      </c>
      <c r="C47" s="49" t="s">
        <v>98</v>
      </c>
      <c r="D47" s="36"/>
      <c r="E47" s="81">
        <f t="shared" si="0"/>
        <v>0</v>
      </c>
      <c r="F47" s="81">
        <f t="shared" si="1"/>
        <v>0</v>
      </c>
      <c r="G47" s="81">
        <f t="shared" si="2"/>
        <v>0</v>
      </c>
      <c r="I47" s="80"/>
    </row>
    <row r="48" spans="1:9" x14ac:dyDescent="0.2">
      <c r="A48" s="5">
        <f t="shared" si="3"/>
        <v>37</v>
      </c>
      <c r="B48" s="47" t="s">
        <v>112</v>
      </c>
      <c r="C48" s="49" t="s">
        <v>98</v>
      </c>
      <c r="D48" s="36"/>
      <c r="E48" s="81">
        <f t="shared" si="0"/>
        <v>0</v>
      </c>
      <c r="F48" s="81">
        <f t="shared" si="1"/>
        <v>0</v>
      </c>
      <c r="G48" s="81">
        <f t="shared" si="2"/>
        <v>0</v>
      </c>
      <c r="I48" s="80"/>
    </row>
    <row r="49" spans="1:9" x14ac:dyDescent="0.2">
      <c r="A49" s="5">
        <f t="shared" si="3"/>
        <v>38</v>
      </c>
      <c r="B49" s="47" t="s">
        <v>113</v>
      </c>
      <c r="C49" s="49" t="s">
        <v>98</v>
      </c>
      <c r="D49" s="36"/>
      <c r="E49" s="81">
        <f t="shared" si="0"/>
        <v>0</v>
      </c>
      <c r="F49" s="81">
        <f t="shared" si="1"/>
        <v>0</v>
      </c>
      <c r="G49" s="81">
        <f t="shared" si="2"/>
        <v>0</v>
      </c>
      <c r="I49" s="80"/>
    </row>
    <row r="50" spans="1:9" x14ac:dyDescent="0.2">
      <c r="A50" s="5">
        <f t="shared" si="3"/>
        <v>39</v>
      </c>
      <c r="B50" s="47" t="s">
        <v>114</v>
      </c>
      <c r="C50" s="49" t="s">
        <v>98</v>
      </c>
      <c r="D50" s="36"/>
      <c r="E50" s="81">
        <f t="shared" si="0"/>
        <v>0</v>
      </c>
      <c r="F50" s="81">
        <f t="shared" si="1"/>
        <v>0</v>
      </c>
      <c r="G50" s="81">
        <f t="shared" si="2"/>
        <v>0</v>
      </c>
      <c r="I50" s="80"/>
    </row>
    <row r="51" spans="1:9" x14ac:dyDescent="0.2">
      <c r="A51" s="5">
        <f t="shared" si="3"/>
        <v>40</v>
      </c>
      <c r="B51" s="47" t="s">
        <v>115</v>
      </c>
      <c r="C51" s="49" t="s">
        <v>98</v>
      </c>
      <c r="D51" s="36"/>
      <c r="E51" s="81">
        <f t="shared" si="0"/>
        <v>0</v>
      </c>
      <c r="F51" s="81">
        <f t="shared" si="1"/>
        <v>0</v>
      </c>
      <c r="G51" s="81">
        <f t="shared" si="2"/>
        <v>0</v>
      </c>
      <c r="I51" s="80"/>
    </row>
    <row r="52" spans="1:9" x14ac:dyDescent="0.2">
      <c r="A52" s="5">
        <f t="shared" si="3"/>
        <v>41</v>
      </c>
      <c r="B52" s="47" t="s">
        <v>116</v>
      </c>
      <c r="C52" s="49" t="s">
        <v>98</v>
      </c>
      <c r="D52" s="36"/>
      <c r="E52" s="81">
        <f t="shared" si="0"/>
        <v>0</v>
      </c>
      <c r="F52" s="81">
        <f t="shared" si="1"/>
        <v>0</v>
      </c>
      <c r="G52" s="81">
        <f t="shared" si="2"/>
        <v>0</v>
      </c>
      <c r="I52" s="80"/>
    </row>
    <row r="53" spans="1:9" x14ac:dyDescent="0.2">
      <c r="A53" s="5">
        <f t="shared" si="3"/>
        <v>42</v>
      </c>
      <c r="B53" s="47" t="s">
        <v>117</v>
      </c>
      <c r="C53" s="49" t="s">
        <v>98</v>
      </c>
      <c r="D53" s="36"/>
      <c r="E53" s="81">
        <f t="shared" si="0"/>
        <v>0</v>
      </c>
      <c r="F53" s="81">
        <f t="shared" si="1"/>
        <v>0</v>
      </c>
      <c r="G53" s="81">
        <f t="shared" si="2"/>
        <v>0</v>
      </c>
      <c r="I53" s="80"/>
    </row>
    <row r="54" spans="1:9" x14ac:dyDescent="0.2">
      <c r="A54" s="5">
        <f t="shared" si="3"/>
        <v>43</v>
      </c>
      <c r="B54" s="47" t="s">
        <v>118</v>
      </c>
      <c r="C54" s="49" t="s">
        <v>98</v>
      </c>
      <c r="D54" s="36"/>
      <c r="E54" s="81">
        <f t="shared" si="0"/>
        <v>0</v>
      </c>
      <c r="F54" s="81">
        <f t="shared" si="1"/>
        <v>0</v>
      </c>
      <c r="G54" s="81">
        <f t="shared" si="2"/>
        <v>0</v>
      </c>
      <c r="I54" s="80"/>
    </row>
    <row r="55" spans="1:9" x14ac:dyDescent="0.2">
      <c r="A55" s="5">
        <f t="shared" si="3"/>
        <v>44</v>
      </c>
      <c r="B55" s="47" t="s">
        <v>47</v>
      </c>
      <c r="C55" s="49" t="s">
        <v>98</v>
      </c>
      <c r="D55" s="36"/>
      <c r="E55" s="81">
        <f t="shared" si="0"/>
        <v>0</v>
      </c>
      <c r="F55" s="81">
        <f t="shared" si="1"/>
        <v>0</v>
      </c>
      <c r="G55" s="81">
        <f t="shared" si="2"/>
        <v>0</v>
      </c>
      <c r="I55" s="80"/>
    </row>
    <row r="56" spans="1:9" x14ac:dyDescent="0.2">
      <c r="A56" s="5">
        <f t="shared" si="3"/>
        <v>45</v>
      </c>
      <c r="B56" s="47" t="s">
        <v>119</v>
      </c>
      <c r="C56" s="49" t="s">
        <v>98</v>
      </c>
      <c r="D56" s="36"/>
      <c r="E56" s="81">
        <f t="shared" si="0"/>
        <v>0</v>
      </c>
      <c r="F56" s="81">
        <f t="shared" si="1"/>
        <v>0</v>
      </c>
      <c r="G56" s="81">
        <f t="shared" si="2"/>
        <v>0</v>
      </c>
      <c r="I56" s="80"/>
    </row>
    <row r="57" spans="1:9" x14ac:dyDescent="0.2">
      <c r="A57" s="5">
        <f t="shared" si="3"/>
        <v>46</v>
      </c>
      <c r="B57" s="47" t="s">
        <v>67</v>
      </c>
      <c r="C57" s="49" t="s">
        <v>98</v>
      </c>
      <c r="D57" s="36"/>
      <c r="E57" s="81">
        <f t="shared" si="0"/>
        <v>0</v>
      </c>
      <c r="F57" s="81">
        <f t="shared" si="1"/>
        <v>0</v>
      </c>
      <c r="G57" s="81">
        <f t="shared" si="2"/>
        <v>0</v>
      </c>
      <c r="I57" s="80"/>
    </row>
    <row r="58" spans="1:9" x14ac:dyDescent="0.2">
      <c r="A58" s="5">
        <f t="shared" si="3"/>
        <v>47</v>
      </c>
      <c r="B58" s="47" t="s">
        <v>68</v>
      </c>
      <c r="C58" s="49" t="s">
        <v>98</v>
      </c>
      <c r="D58" s="36"/>
      <c r="E58" s="81">
        <f t="shared" si="0"/>
        <v>0</v>
      </c>
      <c r="F58" s="81">
        <f t="shared" si="1"/>
        <v>0</v>
      </c>
      <c r="G58" s="81">
        <f t="shared" si="2"/>
        <v>0</v>
      </c>
      <c r="I58" s="80"/>
    </row>
    <row r="59" spans="1:9" x14ac:dyDescent="0.2">
      <c r="A59" s="5">
        <f t="shared" si="3"/>
        <v>48</v>
      </c>
      <c r="B59" s="47" t="s">
        <v>120</v>
      </c>
      <c r="C59" s="49" t="s">
        <v>98</v>
      </c>
      <c r="D59" s="36"/>
      <c r="E59" s="81">
        <f t="shared" si="0"/>
        <v>0</v>
      </c>
      <c r="F59" s="81">
        <f t="shared" si="1"/>
        <v>0</v>
      </c>
      <c r="G59" s="81">
        <f t="shared" si="2"/>
        <v>0</v>
      </c>
      <c r="I59" s="80"/>
    </row>
    <row r="60" spans="1:9" x14ac:dyDescent="0.2">
      <c r="A60" s="5">
        <f t="shared" si="3"/>
        <v>49</v>
      </c>
      <c r="B60" s="47" t="s">
        <v>121</v>
      </c>
      <c r="C60" s="49" t="s">
        <v>98</v>
      </c>
      <c r="D60" s="36"/>
      <c r="E60" s="81">
        <f t="shared" si="0"/>
        <v>0</v>
      </c>
      <c r="F60" s="81">
        <f t="shared" si="1"/>
        <v>0</v>
      </c>
      <c r="G60" s="81">
        <f t="shared" si="2"/>
        <v>0</v>
      </c>
      <c r="I60" s="80"/>
    </row>
    <row r="61" spans="1:9" x14ac:dyDescent="0.2">
      <c r="A61" s="5">
        <f t="shared" si="3"/>
        <v>50</v>
      </c>
      <c r="B61" s="47" t="s">
        <v>122</v>
      </c>
      <c r="C61" s="49" t="s">
        <v>98</v>
      </c>
      <c r="D61" s="36"/>
      <c r="E61" s="81">
        <f t="shared" si="0"/>
        <v>0</v>
      </c>
      <c r="F61" s="81">
        <f t="shared" si="1"/>
        <v>0</v>
      </c>
      <c r="G61" s="81">
        <f t="shared" si="2"/>
        <v>0</v>
      </c>
      <c r="I61" s="80"/>
    </row>
    <row r="62" spans="1:9" x14ac:dyDescent="0.2">
      <c r="A62" s="5">
        <f t="shared" si="3"/>
        <v>51</v>
      </c>
      <c r="B62" s="47" t="s">
        <v>123</v>
      </c>
      <c r="C62" s="49" t="s">
        <v>98</v>
      </c>
      <c r="D62" s="36"/>
      <c r="E62" s="81">
        <f t="shared" si="0"/>
        <v>0</v>
      </c>
      <c r="F62" s="81">
        <f t="shared" si="1"/>
        <v>0</v>
      </c>
      <c r="G62" s="81">
        <f t="shared" si="2"/>
        <v>0</v>
      </c>
      <c r="I62" s="80"/>
    </row>
    <row r="63" spans="1:9" x14ac:dyDescent="0.2">
      <c r="A63" s="5">
        <f t="shared" si="3"/>
        <v>52</v>
      </c>
      <c r="B63" s="50" t="s">
        <v>148</v>
      </c>
      <c r="C63" s="49" t="s">
        <v>98</v>
      </c>
      <c r="D63" s="36"/>
      <c r="E63" s="81">
        <f t="shared" si="0"/>
        <v>0</v>
      </c>
      <c r="F63" s="81">
        <f t="shared" si="1"/>
        <v>0</v>
      </c>
      <c r="G63" s="81">
        <f t="shared" si="2"/>
        <v>0</v>
      </c>
      <c r="I63" s="80"/>
    </row>
    <row r="64" spans="1:9" x14ac:dyDescent="0.2">
      <c r="A64" s="5">
        <f t="shared" si="3"/>
        <v>53</v>
      </c>
      <c r="B64" s="47" t="s">
        <v>124</v>
      </c>
      <c r="C64" s="49" t="s">
        <v>98</v>
      </c>
      <c r="D64" s="36"/>
      <c r="E64" s="81">
        <f t="shared" si="0"/>
        <v>0</v>
      </c>
      <c r="F64" s="81">
        <f t="shared" si="1"/>
        <v>0</v>
      </c>
      <c r="G64" s="81">
        <f t="shared" si="2"/>
        <v>0</v>
      </c>
      <c r="I64" s="80"/>
    </row>
    <row r="65" spans="1:9" x14ac:dyDescent="0.2">
      <c r="A65" s="5">
        <f t="shared" si="3"/>
        <v>54</v>
      </c>
      <c r="B65" s="47" t="s">
        <v>48</v>
      </c>
      <c r="C65" s="49" t="s">
        <v>98</v>
      </c>
      <c r="D65" s="36"/>
      <c r="E65" s="81">
        <f t="shared" si="0"/>
        <v>0</v>
      </c>
      <c r="F65" s="81">
        <f t="shared" si="1"/>
        <v>0</v>
      </c>
      <c r="G65" s="81">
        <f t="shared" si="2"/>
        <v>0</v>
      </c>
      <c r="I65" s="80"/>
    </row>
    <row r="66" spans="1:9" x14ac:dyDescent="0.2">
      <c r="A66" s="5">
        <f t="shared" si="3"/>
        <v>55</v>
      </c>
      <c r="B66" s="47" t="s">
        <v>49</v>
      </c>
      <c r="C66" s="49" t="s">
        <v>98</v>
      </c>
      <c r="D66" s="36"/>
      <c r="E66" s="81">
        <f t="shared" si="0"/>
        <v>0</v>
      </c>
      <c r="F66" s="81">
        <f t="shared" si="1"/>
        <v>0</v>
      </c>
      <c r="G66" s="81">
        <f t="shared" si="2"/>
        <v>0</v>
      </c>
      <c r="I66" s="80"/>
    </row>
    <row r="67" spans="1:9" x14ac:dyDescent="0.2">
      <c r="A67" s="5">
        <f t="shared" si="3"/>
        <v>56</v>
      </c>
      <c r="B67" s="47" t="s">
        <v>50</v>
      </c>
      <c r="C67" s="49" t="s">
        <v>98</v>
      </c>
      <c r="D67" s="36"/>
      <c r="E67" s="81">
        <f t="shared" si="0"/>
        <v>0</v>
      </c>
      <c r="F67" s="81">
        <f t="shared" si="1"/>
        <v>0</v>
      </c>
      <c r="G67" s="81">
        <f t="shared" si="2"/>
        <v>0</v>
      </c>
      <c r="I67" s="80"/>
    </row>
    <row r="68" spans="1:9" x14ac:dyDescent="0.2">
      <c r="A68" s="5">
        <f t="shared" si="3"/>
        <v>57</v>
      </c>
      <c r="B68" s="47" t="s">
        <v>125</v>
      </c>
      <c r="C68" s="49" t="s">
        <v>98</v>
      </c>
      <c r="D68" s="36"/>
      <c r="E68" s="81">
        <f t="shared" si="0"/>
        <v>0</v>
      </c>
      <c r="F68" s="81">
        <f t="shared" si="1"/>
        <v>0</v>
      </c>
      <c r="G68" s="81">
        <f t="shared" si="2"/>
        <v>0</v>
      </c>
      <c r="I68" s="80"/>
    </row>
    <row r="69" spans="1:9" x14ac:dyDescent="0.2">
      <c r="A69" s="5">
        <f t="shared" si="3"/>
        <v>58</v>
      </c>
      <c r="B69" s="5" t="s">
        <v>149</v>
      </c>
      <c r="C69" s="49" t="s">
        <v>98</v>
      </c>
      <c r="D69" s="36"/>
      <c r="E69" s="81">
        <f t="shared" si="0"/>
        <v>0</v>
      </c>
      <c r="F69" s="81">
        <f t="shared" si="1"/>
        <v>0</v>
      </c>
      <c r="G69" s="81">
        <f t="shared" si="2"/>
        <v>0</v>
      </c>
      <c r="I69" s="80"/>
    </row>
    <row r="70" spans="1:9" x14ac:dyDescent="0.2">
      <c r="A70" s="5">
        <f t="shared" si="3"/>
        <v>59</v>
      </c>
      <c r="B70" s="5" t="s">
        <v>189</v>
      </c>
      <c r="C70" s="49" t="s">
        <v>188</v>
      </c>
      <c r="D70" s="36"/>
      <c r="E70" s="81">
        <f t="shared" si="0"/>
        <v>0</v>
      </c>
      <c r="F70" s="81">
        <f t="shared" si="1"/>
        <v>0</v>
      </c>
      <c r="G70" s="81">
        <f t="shared" si="2"/>
        <v>0</v>
      </c>
      <c r="I70" s="80"/>
    </row>
    <row r="71" spans="1:9" x14ac:dyDescent="0.2">
      <c r="A71" s="5">
        <f t="shared" si="3"/>
        <v>60</v>
      </c>
      <c r="B71" s="47" t="s">
        <v>51</v>
      </c>
      <c r="C71" s="49" t="s">
        <v>98</v>
      </c>
      <c r="D71" s="36"/>
      <c r="E71" s="81">
        <f t="shared" si="0"/>
        <v>0</v>
      </c>
      <c r="F71" s="81">
        <f t="shared" si="1"/>
        <v>0</v>
      </c>
      <c r="G71" s="81">
        <f t="shared" si="2"/>
        <v>0</v>
      </c>
      <c r="I71" s="80"/>
    </row>
    <row r="72" spans="1:9" ht="30" x14ac:dyDescent="0.2">
      <c r="A72" s="5">
        <f t="shared" si="3"/>
        <v>61</v>
      </c>
      <c r="B72" s="84" t="s">
        <v>126</v>
      </c>
      <c r="C72" s="49" t="s">
        <v>98</v>
      </c>
      <c r="D72" s="36"/>
      <c r="E72" s="81">
        <f t="shared" si="0"/>
        <v>0</v>
      </c>
      <c r="F72" s="81">
        <f t="shared" si="1"/>
        <v>0</v>
      </c>
      <c r="G72" s="81">
        <f t="shared" si="2"/>
        <v>0</v>
      </c>
      <c r="I72" s="80"/>
    </row>
    <row r="73" spans="1:9" x14ac:dyDescent="0.2">
      <c r="A73" s="5">
        <f t="shared" si="3"/>
        <v>62</v>
      </c>
      <c r="B73" s="47" t="s">
        <v>127</v>
      </c>
      <c r="C73" s="49" t="s">
        <v>98</v>
      </c>
      <c r="D73" s="36"/>
      <c r="E73" s="81">
        <f t="shared" si="0"/>
        <v>0</v>
      </c>
      <c r="F73" s="81">
        <f t="shared" si="1"/>
        <v>0</v>
      </c>
      <c r="G73" s="81">
        <f t="shared" si="2"/>
        <v>0</v>
      </c>
      <c r="I73" s="80"/>
    </row>
    <row r="74" spans="1:9" x14ac:dyDescent="0.2">
      <c r="A74" s="5">
        <f t="shared" si="3"/>
        <v>63</v>
      </c>
      <c r="B74" s="47" t="s">
        <v>128</v>
      </c>
      <c r="C74" s="49" t="s">
        <v>98</v>
      </c>
      <c r="D74" s="36"/>
      <c r="E74" s="81">
        <f t="shared" si="0"/>
        <v>0</v>
      </c>
      <c r="F74" s="81">
        <f t="shared" si="1"/>
        <v>0</v>
      </c>
      <c r="G74" s="81">
        <f t="shared" si="2"/>
        <v>0</v>
      </c>
      <c r="I74" s="80"/>
    </row>
    <row r="75" spans="1:9" x14ac:dyDescent="0.2">
      <c r="A75" s="5">
        <f t="shared" si="3"/>
        <v>64</v>
      </c>
      <c r="B75" s="47" t="s">
        <v>52</v>
      </c>
      <c r="C75" s="49" t="s">
        <v>98</v>
      </c>
      <c r="D75" s="36"/>
      <c r="E75" s="81">
        <f t="shared" si="0"/>
        <v>0</v>
      </c>
      <c r="F75" s="81">
        <f t="shared" si="1"/>
        <v>0</v>
      </c>
      <c r="G75" s="81">
        <f t="shared" si="2"/>
        <v>0</v>
      </c>
      <c r="I75" s="80"/>
    </row>
    <row r="76" spans="1:9" x14ac:dyDescent="0.2">
      <c r="A76" s="5">
        <f t="shared" si="3"/>
        <v>65</v>
      </c>
      <c r="B76" s="47" t="s">
        <v>69</v>
      </c>
      <c r="C76" s="49" t="s">
        <v>98</v>
      </c>
      <c r="D76" s="36"/>
      <c r="E76" s="81">
        <f t="shared" si="0"/>
        <v>0</v>
      </c>
      <c r="F76" s="81">
        <f t="shared" si="1"/>
        <v>0</v>
      </c>
      <c r="G76" s="81">
        <f t="shared" si="2"/>
        <v>0</v>
      </c>
      <c r="I76" s="80"/>
    </row>
    <row r="77" spans="1:9" x14ac:dyDescent="0.2">
      <c r="A77" s="5">
        <f t="shared" si="3"/>
        <v>66</v>
      </c>
      <c r="B77" s="47" t="s">
        <v>129</v>
      </c>
      <c r="C77" s="49" t="s">
        <v>98</v>
      </c>
      <c r="D77" s="36"/>
      <c r="E77" s="81">
        <f t="shared" si="0"/>
        <v>0</v>
      </c>
      <c r="F77" s="81">
        <f t="shared" si="1"/>
        <v>0</v>
      </c>
      <c r="G77" s="81">
        <f t="shared" si="2"/>
        <v>0</v>
      </c>
      <c r="I77" s="80"/>
    </row>
    <row r="78" spans="1:9" x14ac:dyDescent="0.2">
      <c r="A78" s="5">
        <f t="shared" ref="A78:A104" si="13">+A77+1</f>
        <v>67</v>
      </c>
      <c r="B78" s="47" t="s">
        <v>53</v>
      </c>
      <c r="C78" s="49" t="s">
        <v>98</v>
      </c>
      <c r="D78" s="36"/>
      <c r="E78" s="81">
        <f t="shared" si="0"/>
        <v>0</v>
      </c>
      <c r="F78" s="81">
        <f t="shared" si="1"/>
        <v>0</v>
      </c>
      <c r="G78" s="81">
        <f t="shared" si="2"/>
        <v>0</v>
      </c>
      <c r="I78" s="80"/>
    </row>
    <row r="79" spans="1:9" x14ac:dyDescent="0.2">
      <c r="A79" s="5">
        <f t="shared" si="13"/>
        <v>68</v>
      </c>
      <c r="B79" s="47" t="s">
        <v>54</v>
      </c>
      <c r="C79" s="49" t="s">
        <v>98</v>
      </c>
      <c r="D79" s="36"/>
      <c r="E79" s="81">
        <f t="shared" si="0"/>
        <v>0</v>
      </c>
      <c r="F79" s="81">
        <f t="shared" si="1"/>
        <v>0</v>
      </c>
      <c r="G79" s="81">
        <f t="shared" si="2"/>
        <v>0</v>
      </c>
      <c r="I79" s="80"/>
    </row>
    <row r="80" spans="1:9" x14ac:dyDescent="0.2">
      <c r="A80" s="5">
        <f t="shared" si="13"/>
        <v>69</v>
      </c>
      <c r="B80" s="47" t="s">
        <v>55</v>
      </c>
      <c r="C80" s="49" t="s">
        <v>98</v>
      </c>
      <c r="D80" s="36"/>
      <c r="E80" s="81">
        <f t="shared" si="0"/>
        <v>0</v>
      </c>
      <c r="F80" s="81">
        <f t="shared" si="1"/>
        <v>0</v>
      </c>
      <c r="G80" s="81">
        <f t="shared" si="2"/>
        <v>0</v>
      </c>
      <c r="I80" s="80"/>
    </row>
    <row r="81" spans="1:9" x14ac:dyDescent="0.2">
      <c r="A81" s="5">
        <f t="shared" si="13"/>
        <v>70</v>
      </c>
      <c r="B81" s="47" t="s">
        <v>56</v>
      </c>
      <c r="C81" s="49" t="s">
        <v>98</v>
      </c>
      <c r="D81" s="36"/>
      <c r="E81" s="81">
        <f t="shared" ref="E81:E104" si="14">ROUND((+D81*(1-$C$6))*$C$6,2)</f>
        <v>0</v>
      </c>
      <c r="F81" s="81">
        <f t="shared" ref="F81:F104" si="15">+ROUND(E81*0.19,2)</f>
        <v>0</v>
      </c>
      <c r="G81" s="81">
        <f t="shared" ref="G81:G104" si="16">ROUND(D81+F81,0)</f>
        <v>0</v>
      </c>
      <c r="I81" s="80"/>
    </row>
    <row r="82" spans="1:9" x14ac:dyDescent="0.2">
      <c r="A82" s="5">
        <f t="shared" si="13"/>
        <v>71</v>
      </c>
      <c r="B82" s="5" t="s">
        <v>150</v>
      </c>
      <c r="C82" s="49" t="s">
        <v>98</v>
      </c>
      <c r="D82" s="36"/>
      <c r="E82" s="81">
        <f t="shared" si="14"/>
        <v>0</v>
      </c>
      <c r="F82" s="81">
        <f t="shared" si="15"/>
        <v>0</v>
      </c>
      <c r="G82" s="81">
        <f t="shared" si="16"/>
        <v>0</v>
      </c>
      <c r="I82" s="80"/>
    </row>
    <row r="83" spans="1:9" x14ac:dyDescent="0.2">
      <c r="A83" s="5">
        <f t="shared" si="13"/>
        <v>72</v>
      </c>
      <c r="B83" s="5" t="s">
        <v>151</v>
      </c>
      <c r="C83" s="49" t="s">
        <v>98</v>
      </c>
      <c r="D83" s="36"/>
      <c r="E83" s="81">
        <f t="shared" si="14"/>
        <v>0</v>
      </c>
      <c r="F83" s="81">
        <f t="shared" si="15"/>
        <v>0</v>
      </c>
      <c r="G83" s="81">
        <f t="shared" si="16"/>
        <v>0</v>
      </c>
      <c r="I83" s="80"/>
    </row>
    <row r="84" spans="1:9" x14ac:dyDescent="0.2">
      <c r="A84" s="5">
        <f t="shared" si="13"/>
        <v>73</v>
      </c>
      <c r="B84" s="50" t="s">
        <v>151</v>
      </c>
      <c r="C84" s="49" t="s">
        <v>98</v>
      </c>
      <c r="D84" s="36"/>
      <c r="E84" s="81">
        <f t="shared" si="14"/>
        <v>0</v>
      </c>
      <c r="F84" s="81">
        <f t="shared" si="15"/>
        <v>0</v>
      </c>
      <c r="G84" s="81">
        <f t="shared" si="16"/>
        <v>0</v>
      </c>
      <c r="I84" s="80"/>
    </row>
    <row r="85" spans="1:9" x14ac:dyDescent="0.2">
      <c r="A85" s="5">
        <f t="shared" si="13"/>
        <v>74</v>
      </c>
      <c r="B85" s="5" t="s">
        <v>152</v>
      </c>
      <c r="C85" s="49" t="s">
        <v>98</v>
      </c>
      <c r="D85" s="36"/>
      <c r="E85" s="81">
        <f t="shared" si="14"/>
        <v>0</v>
      </c>
      <c r="F85" s="81">
        <f t="shared" si="15"/>
        <v>0</v>
      </c>
      <c r="G85" s="81">
        <f t="shared" si="16"/>
        <v>0</v>
      </c>
      <c r="I85" s="80"/>
    </row>
    <row r="86" spans="1:9" x14ac:dyDescent="0.2">
      <c r="A86" s="5">
        <f t="shared" si="13"/>
        <v>75</v>
      </c>
      <c r="B86" s="47" t="s">
        <v>130</v>
      </c>
      <c r="C86" s="49" t="s">
        <v>98</v>
      </c>
      <c r="D86" s="36"/>
      <c r="E86" s="81">
        <f t="shared" si="14"/>
        <v>0</v>
      </c>
      <c r="F86" s="81">
        <f t="shared" si="15"/>
        <v>0</v>
      </c>
      <c r="G86" s="81">
        <f t="shared" si="16"/>
        <v>0</v>
      </c>
      <c r="I86" s="80"/>
    </row>
    <row r="87" spans="1:9" x14ac:dyDescent="0.2">
      <c r="A87" s="5">
        <f t="shared" si="13"/>
        <v>76</v>
      </c>
      <c r="B87" s="47" t="s">
        <v>131</v>
      </c>
      <c r="C87" s="49" t="s">
        <v>98</v>
      </c>
      <c r="D87" s="36"/>
      <c r="E87" s="81">
        <f t="shared" si="14"/>
        <v>0</v>
      </c>
      <c r="F87" s="81">
        <f t="shared" si="15"/>
        <v>0</v>
      </c>
      <c r="G87" s="81">
        <f t="shared" si="16"/>
        <v>0</v>
      </c>
      <c r="I87" s="80"/>
    </row>
    <row r="88" spans="1:9" x14ac:dyDescent="0.2">
      <c r="A88" s="5">
        <f t="shared" si="13"/>
        <v>77</v>
      </c>
      <c r="B88" s="47" t="s">
        <v>132</v>
      </c>
      <c r="C88" s="49" t="s">
        <v>98</v>
      </c>
      <c r="D88" s="36"/>
      <c r="E88" s="81">
        <f t="shared" si="14"/>
        <v>0</v>
      </c>
      <c r="F88" s="81">
        <f t="shared" si="15"/>
        <v>0</v>
      </c>
      <c r="G88" s="81">
        <f t="shared" si="16"/>
        <v>0</v>
      </c>
      <c r="I88" s="80"/>
    </row>
    <row r="89" spans="1:9" x14ac:dyDescent="0.2">
      <c r="A89" s="5">
        <f t="shared" si="13"/>
        <v>78</v>
      </c>
      <c r="B89" s="47" t="s">
        <v>57</v>
      </c>
      <c r="C89" s="49" t="s">
        <v>94</v>
      </c>
      <c r="D89" s="36"/>
      <c r="E89" s="81">
        <f t="shared" si="14"/>
        <v>0</v>
      </c>
      <c r="F89" s="81">
        <f t="shared" si="15"/>
        <v>0</v>
      </c>
      <c r="G89" s="81">
        <f t="shared" si="16"/>
        <v>0</v>
      </c>
      <c r="I89" s="80"/>
    </row>
    <row r="90" spans="1:9" x14ac:dyDescent="0.2">
      <c r="A90" s="5">
        <f t="shared" si="13"/>
        <v>79</v>
      </c>
      <c r="B90" s="47" t="s">
        <v>58</v>
      </c>
      <c r="C90" s="49" t="s">
        <v>94</v>
      </c>
      <c r="D90" s="36"/>
      <c r="E90" s="81">
        <f t="shared" si="14"/>
        <v>0</v>
      </c>
      <c r="F90" s="81">
        <f t="shared" si="15"/>
        <v>0</v>
      </c>
      <c r="G90" s="81">
        <f t="shared" si="16"/>
        <v>0</v>
      </c>
      <c r="I90" s="80"/>
    </row>
    <row r="91" spans="1:9" x14ac:dyDescent="0.2">
      <c r="A91" s="5">
        <f t="shared" si="13"/>
        <v>80</v>
      </c>
      <c r="B91" s="47" t="s">
        <v>59</v>
      </c>
      <c r="C91" s="49" t="s">
        <v>94</v>
      </c>
      <c r="D91" s="36"/>
      <c r="E91" s="81">
        <f t="shared" si="14"/>
        <v>0</v>
      </c>
      <c r="F91" s="81">
        <f t="shared" si="15"/>
        <v>0</v>
      </c>
      <c r="G91" s="81">
        <f t="shared" si="16"/>
        <v>0</v>
      </c>
      <c r="I91" s="80"/>
    </row>
    <row r="92" spans="1:9" x14ac:dyDescent="0.2">
      <c r="A92" s="5">
        <f t="shared" si="13"/>
        <v>81</v>
      </c>
      <c r="B92" s="47" t="s">
        <v>60</v>
      </c>
      <c r="C92" s="49" t="s">
        <v>94</v>
      </c>
      <c r="D92" s="36"/>
      <c r="E92" s="81">
        <f t="shared" si="14"/>
        <v>0</v>
      </c>
      <c r="F92" s="81">
        <f t="shared" si="15"/>
        <v>0</v>
      </c>
      <c r="G92" s="81">
        <f t="shared" si="16"/>
        <v>0</v>
      </c>
      <c r="I92" s="80"/>
    </row>
    <row r="93" spans="1:9" x14ac:dyDescent="0.2">
      <c r="A93" s="5">
        <f t="shared" si="13"/>
        <v>82</v>
      </c>
      <c r="B93" s="47" t="s">
        <v>133</v>
      </c>
      <c r="C93" s="49" t="s">
        <v>94</v>
      </c>
      <c r="D93" s="36"/>
      <c r="E93" s="81">
        <f t="shared" si="14"/>
        <v>0</v>
      </c>
      <c r="F93" s="81">
        <f t="shared" si="15"/>
        <v>0</v>
      </c>
      <c r="G93" s="81">
        <f t="shared" si="16"/>
        <v>0</v>
      </c>
      <c r="I93" s="80"/>
    </row>
    <row r="94" spans="1:9" x14ac:dyDescent="0.2">
      <c r="A94" s="5">
        <f t="shared" si="13"/>
        <v>83</v>
      </c>
      <c r="B94" s="47" t="s">
        <v>134</v>
      </c>
      <c r="C94" s="49" t="s">
        <v>94</v>
      </c>
      <c r="D94" s="36"/>
      <c r="E94" s="81">
        <f t="shared" si="14"/>
        <v>0</v>
      </c>
      <c r="F94" s="81">
        <f t="shared" si="15"/>
        <v>0</v>
      </c>
      <c r="G94" s="81">
        <f t="shared" si="16"/>
        <v>0</v>
      </c>
      <c r="I94" s="80"/>
    </row>
    <row r="95" spans="1:9" x14ac:dyDescent="0.2">
      <c r="A95" s="5">
        <f t="shared" si="13"/>
        <v>84</v>
      </c>
      <c r="B95" s="47" t="s">
        <v>135</v>
      </c>
      <c r="C95" s="49" t="s">
        <v>94</v>
      </c>
      <c r="D95" s="36"/>
      <c r="E95" s="81">
        <f t="shared" si="14"/>
        <v>0</v>
      </c>
      <c r="F95" s="81">
        <f t="shared" si="15"/>
        <v>0</v>
      </c>
      <c r="G95" s="81">
        <f t="shared" si="16"/>
        <v>0</v>
      </c>
      <c r="I95" s="80"/>
    </row>
    <row r="96" spans="1:9" x14ac:dyDescent="0.2">
      <c r="A96" s="5">
        <f t="shared" si="13"/>
        <v>85</v>
      </c>
      <c r="B96" s="47" t="s">
        <v>61</v>
      </c>
      <c r="C96" s="49" t="s">
        <v>94</v>
      </c>
      <c r="D96" s="36"/>
      <c r="E96" s="81">
        <f t="shared" si="14"/>
        <v>0</v>
      </c>
      <c r="F96" s="81">
        <f t="shared" si="15"/>
        <v>0</v>
      </c>
      <c r="G96" s="81">
        <f t="shared" si="16"/>
        <v>0</v>
      </c>
      <c r="I96" s="80"/>
    </row>
    <row r="97" spans="1:9" x14ac:dyDescent="0.2">
      <c r="A97" s="5">
        <f t="shared" si="13"/>
        <v>86</v>
      </c>
      <c r="B97" s="47" t="s">
        <v>136</v>
      </c>
      <c r="C97" s="49" t="s">
        <v>94</v>
      </c>
      <c r="D97" s="36"/>
      <c r="E97" s="81">
        <f t="shared" si="14"/>
        <v>0</v>
      </c>
      <c r="F97" s="81">
        <f t="shared" si="15"/>
        <v>0</v>
      </c>
      <c r="G97" s="81">
        <f t="shared" si="16"/>
        <v>0</v>
      </c>
      <c r="I97" s="80"/>
    </row>
    <row r="98" spans="1:9" x14ac:dyDescent="0.2">
      <c r="A98" s="5">
        <f t="shared" si="13"/>
        <v>87</v>
      </c>
      <c r="B98" s="47" t="s">
        <v>137</v>
      </c>
      <c r="C98" s="49" t="s">
        <v>98</v>
      </c>
      <c r="D98" s="36"/>
      <c r="E98" s="81">
        <f t="shared" si="14"/>
        <v>0</v>
      </c>
      <c r="F98" s="81">
        <f t="shared" si="15"/>
        <v>0</v>
      </c>
      <c r="G98" s="81">
        <f t="shared" si="16"/>
        <v>0</v>
      </c>
      <c r="I98" s="80"/>
    </row>
    <row r="99" spans="1:9" x14ac:dyDescent="0.2">
      <c r="A99" s="5">
        <f t="shared" si="13"/>
        <v>88</v>
      </c>
      <c r="B99" s="47" t="s">
        <v>62</v>
      </c>
      <c r="C99" s="49" t="s">
        <v>98</v>
      </c>
      <c r="D99" s="36"/>
      <c r="E99" s="81">
        <f t="shared" si="14"/>
        <v>0</v>
      </c>
      <c r="F99" s="81">
        <f t="shared" si="15"/>
        <v>0</v>
      </c>
      <c r="G99" s="81">
        <f t="shared" si="16"/>
        <v>0</v>
      </c>
      <c r="I99" s="80"/>
    </row>
    <row r="100" spans="1:9" x14ac:dyDescent="0.2">
      <c r="A100" s="5">
        <f t="shared" si="13"/>
        <v>89</v>
      </c>
      <c r="B100" s="47" t="s">
        <v>138</v>
      </c>
      <c r="C100" s="49" t="s">
        <v>98</v>
      </c>
      <c r="D100" s="36"/>
      <c r="E100" s="81">
        <f t="shared" si="14"/>
        <v>0</v>
      </c>
      <c r="F100" s="81">
        <f t="shared" si="15"/>
        <v>0</v>
      </c>
      <c r="G100" s="81">
        <f t="shared" si="16"/>
        <v>0</v>
      </c>
      <c r="I100" s="80"/>
    </row>
    <row r="101" spans="1:9" x14ac:dyDescent="0.2">
      <c r="A101" s="5">
        <f t="shared" si="13"/>
        <v>90</v>
      </c>
      <c r="B101" s="5" t="s">
        <v>153</v>
      </c>
      <c r="C101" s="49" t="s">
        <v>98</v>
      </c>
      <c r="D101" s="36"/>
      <c r="E101" s="81">
        <f t="shared" si="14"/>
        <v>0</v>
      </c>
      <c r="F101" s="81">
        <f t="shared" si="15"/>
        <v>0</v>
      </c>
      <c r="G101" s="81">
        <f t="shared" si="16"/>
        <v>0</v>
      </c>
      <c r="I101" s="80"/>
    </row>
    <row r="102" spans="1:9" x14ac:dyDescent="0.2">
      <c r="A102" s="5">
        <f t="shared" si="13"/>
        <v>91</v>
      </c>
      <c r="B102" s="47" t="s">
        <v>139</v>
      </c>
      <c r="C102" s="49" t="s">
        <v>98</v>
      </c>
      <c r="D102" s="36"/>
      <c r="E102" s="81">
        <f t="shared" si="14"/>
        <v>0</v>
      </c>
      <c r="F102" s="81">
        <f t="shared" si="15"/>
        <v>0</v>
      </c>
      <c r="G102" s="81">
        <f t="shared" si="16"/>
        <v>0</v>
      </c>
      <c r="I102" s="80"/>
    </row>
    <row r="103" spans="1:9" x14ac:dyDescent="0.2">
      <c r="A103" s="5">
        <f t="shared" si="13"/>
        <v>92</v>
      </c>
      <c r="B103" s="47" t="s">
        <v>140</v>
      </c>
      <c r="C103" s="49" t="s">
        <v>141</v>
      </c>
      <c r="D103" s="36"/>
      <c r="E103" s="81">
        <f t="shared" si="14"/>
        <v>0</v>
      </c>
      <c r="F103" s="81">
        <f t="shared" si="15"/>
        <v>0</v>
      </c>
      <c r="G103" s="81">
        <f t="shared" si="16"/>
        <v>0</v>
      </c>
      <c r="I103" s="80"/>
    </row>
    <row r="104" spans="1:9" x14ac:dyDescent="0.2">
      <c r="A104" s="5">
        <f t="shared" si="13"/>
        <v>93</v>
      </c>
      <c r="B104" s="47" t="s">
        <v>142</v>
      </c>
      <c r="C104" s="49" t="s">
        <v>141</v>
      </c>
      <c r="D104" s="36"/>
      <c r="E104" s="81">
        <f t="shared" si="14"/>
        <v>0</v>
      </c>
      <c r="F104" s="81">
        <f t="shared" si="15"/>
        <v>0</v>
      </c>
      <c r="G104" s="81">
        <f t="shared" si="16"/>
        <v>0</v>
      </c>
      <c r="I104" s="80"/>
    </row>
  </sheetData>
  <mergeCells count="4">
    <mergeCell ref="A3:D3"/>
    <mergeCell ref="B4:D4"/>
    <mergeCell ref="C5:D5"/>
    <mergeCell ref="C6:D6"/>
  </mergeCells>
  <phoneticPr fontId="56" type="noConversion"/>
  <pageMargins left="0.70866141732283472" right="0.70866141732283472" top="0.74803149606299213" bottom="0.74803149606299213" header="0.31496062992125984" footer="0.31496062992125984"/>
  <pageSetup scale="8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REVISIONES</vt:lpstr>
      <vt:lpstr>MANO DE OBRA </vt:lpstr>
      <vt:lpstr>MATERIALES</vt:lpstr>
      <vt:lpstr>REVISIONES!Área_de_impresión</vt:lpstr>
      <vt:lpstr>REVISIONES!Títulos_a_imprimir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Antonio Marin Muñoz</dc:creator>
  <cp:lastModifiedBy>Liset Agudelo Castaño</cp:lastModifiedBy>
  <cp:lastPrinted>2012-09-21T02:03:14Z</cp:lastPrinted>
  <dcterms:created xsi:type="dcterms:W3CDTF">2012-09-04T18:09:38Z</dcterms:created>
  <dcterms:modified xsi:type="dcterms:W3CDTF">2022-05-10T16:40:53Z</dcterms:modified>
</cp:coreProperties>
</file>